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7C9BA62A-90E9-C245-B8BD-69985ED4F127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20" l="1"/>
  <c r="AO19" i="25"/>
  <c r="AN19" i="25"/>
  <c r="AM19" i="25"/>
  <c r="AL19" i="25"/>
  <c r="AK19" i="25"/>
  <c r="AJ19" i="25"/>
  <c r="AI19" i="25"/>
  <c r="AH19" i="25"/>
  <c r="AG19" i="25"/>
  <c r="AF19" i="25"/>
  <c r="AO18" i="25"/>
  <c r="AN18" i="25"/>
  <c r="AM18" i="25"/>
  <c r="AL18" i="25"/>
  <c r="AK18" i="25"/>
  <c r="AJ18" i="25"/>
  <c r="AI18" i="25"/>
  <c r="AH18" i="25"/>
  <c r="AG18" i="25"/>
  <c r="AF18" i="25"/>
  <c r="AO17" i="25"/>
  <c r="AN17" i="25"/>
  <c r="AM17" i="25"/>
  <c r="AL17" i="25"/>
  <c r="AK17" i="25"/>
  <c r="AJ17" i="25"/>
  <c r="AI17" i="25"/>
  <c r="AH17" i="25"/>
  <c r="AG17" i="25"/>
  <c r="AF17" i="25"/>
  <c r="AO16" i="25"/>
  <c r="AN16" i="25"/>
  <c r="AM16" i="25"/>
  <c r="AL16" i="25"/>
  <c r="AK16" i="25"/>
  <c r="AJ16" i="25"/>
  <c r="AI16" i="25"/>
  <c r="AH16" i="25"/>
  <c r="AG16" i="25"/>
  <c r="AF16" i="25"/>
  <c r="AO15" i="25"/>
  <c r="AN15" i="25"/>
  <c r="AM15" i="25"/>
  <c r="AL15" i="25"/>
  <c r="AK15" i="25"/>
  <c r="AJ15" i="25"/>
  <c r="AI15" i="25"/>
  <c r="AH15" i="25"/>
  <c r="AG15" i="25"/>
  <c r="AF15" i="25"/>
  <c r="AO14" i="25"/>
  <c r="AN14" i="25"/>
  <c r="AM14" i="25"/>
  <c r="AL14" i="25"/>
  <c r="AK14" i="25"/>
  <c r="AJ14" i="25"/>
  <c r="AI14" i="25"/>
  <c r="AH14" i="25"/>
  <c r="AG14" i="25"/>
  <c r="AF14" i="25"/>
  <c r="AO13" i="25"/>
  <c r="AN13" i="25"/>
  <c r="AM13" i="25"/>
  <c r="AL13" i="25"/>
  <c r="AK13" i="25"/>
  <c r="AJ13" i="25"/>
  <c r="AI13" i="25"/>
  <c r="AH13" i="25"/>
  <c r="AG13" i="25"/>
  <c r="AF13" i="25"/>
  <c r="AO12" i="25"/>
  <c r="AN12" i="25"/>
  <c r="AM12" i="25"/>
  <c r="AL12" i="25"/>
  <c r="AK12" i="25"/>
  <c r="AJ12" i="25"/>
  <c r="AI12" i="25"/>
  <c r="AH12" i="25"/>
  <c r="AG12" i="25"/>
  <c r="AF12" i="25"/>
  <c r="AO11" i="25"/>
  <c r="AN11" i="25"/>
  <c r="AM11" i="25"/>
  <c r="AL11" i="25"/>
  <c r="AK11" i="25"/>
  <c r="AJ11" i="25"/>
  <c r="AI11" i="25"/>
  <c r="AH11" i="25"/>
  <c r="AG11" i="25"/>
  <c r="AF11" i="25"/>
  <c r="AO10" i="25"/>
  <c r="AN10" i="25"/>
  <c r="AM10" i="25"/>
  <c r="AL10" i="25"/>
  <c r="AK10" i="25"/>
  <c r="AJ10" i="25"/>
  <c r="AI10" i="25"/>
  <c r="AH10" i="25"/>
  <c r="AG10" i="25"/>
  <c r="AF10" i="25"/>
  <c r="AO9" i="25"/>
  <c r="AN9" i="25"/>
  <c r="AM9" i="25"/>
  <c r="AL9" i="25"/>
  <c r="AK9" i="25"/>
  <c r="AJ9" i="25"/>
  <c r="AI9" i="25"/>
  <c r="AH9" i="25"/>
  <c r="AG9" i="25"/>
  <c r="AF9" i="25"/>
  <c r="AO8" i="25"/>
  <c r="AN8" i="25"/>
  <c r="AM8" i="25"/>
  <c r="AL8" i="25"/>
  <c r="AK8" i="25"/>
  <c r="AJ8" i="25"/>
  <c r="AI8" i="25"/>
  <c r="AH8" i="25"/>
  <c r="AG8" i="25"/>
  <c r="AF8" i="25"/>
  <c r="AO7" i="25"/>
  <c r="AN7" i="25"/>
  <c r="AM7" i="25"/>
  <c r="AL7" i="25"/>
  <c r="AK7" i="25"/>
  <c r="AJ7" i="25"/>
  <c r="AI7" i="25"/>
  <c r="AH7" i="25"/>
  <c r="AG7" i="25"/>
  <c r="AF7" i="25"/>
  <c r="AO6" i="25"/>
  <c r="AN6" i="25"/>
  <c r="AM6" i="25"/>
  <c r="AL6" i="25"/>
  <c r="AK6" i="25"/>
  <c r="AJ6" i="25"/>
  <c r="AI6" i="25"/>
  <c r="AH6" i="25"/>
  <c r="AG6" i="25"/>
  <c r="AF6" i="25"/>
  <c r="AO5" i="25"/>
  <c r="AN5" i="25"/>
  <c r="AM5" i="25"/>
  <c r="AL5" i="25"/>
  <c r="AK5" i="25"/>
  <c r="AJ5" i="25"/>
  <c r="AI5" i="25"/>
  <c r="AH5" i="25"/>
  <c r="AG5" i="25"/>
  <c r="AF5" i="25"/>
  <c r="AM20" i="25" l="1"/>
  <c r="AN20" i="25"/>
  <c r="AO20" i="25"/>
  <c r="AP19" i="25"/>
  <c r="AL20" i="25"/>
  <c r="AP8" i="25"/>
  <c r="AP11" i="25"/>
  <c r="AP12" i="25"/>
  <c r="AP16" i="25"/>
  <c r="AP13" i="25"/>
  <c r="AP17" i="25"/>
  <c r="AH20" i="25"/>
  <c r="AP10" i="25"/>
  <c r="AP18" i="25"/>
  <c r="AP5" i="25"/>
  <c r="AG20" i="25"/>
  <c r="AI20" i="25"/>
  <c r="AP14" i="25"/>
  <c r="AP9" i="25"/>
  <c r="AP6" i="25"/>
  <c r="AJ20" i="25"/>
  <c r="AP7" i="25"/>
  <c r="AP15" i="25"/>
  <c r="AK20" i="25"/>
  <c r="AF20" i="25"/>
  <c r="D8" i="20" l="1"/>
  <c r="D5" i="20"/>
  <c r="D2" i="20"/>
  <c r="E3" i="20"/>
  <c r="F3" i="20"/>
  <c r="G3" i="20"/>
  <c r="D4" i="20"/>
  <c r="E4" i="20"/>
  <c r="F4" i="20"/>
  <c r="G4" i="20"/>
  <c r="E5" i="20"/>
  <c r="F5" i="20"/>
  <c r="G5" i="20"/>
  <c r="E6" i="20"/>
  <c r="F6" i="20"/>
  <c r="G6" i="20"/>
  <c r="D7" i="20"/>
  <c r="E7" i="20"/>
  <c r="F7" i="20"/>
  <c r="E8" i="20"/>
  <c r="F8" i="20"/>
  <c r="G8" i="20"/>
  <c r="D9" i="20"/>
  <c r="E9" i="20"/>
  <c r="G9" i="20"/>
  <c r="D10" i="20"/>
  <c r="E10" i="20"/>
  <c r="F10" i="20"/>
  <c r="D11" i="20"/>
  <c r="E11" i="20"/>
  <c r="F11" i="20"/>
  <c r="D12" i="20"/>
  <c r="E12" i="20"/>
  <c r="G12" i="20"/>
  <c r="D13" i="20"/>
  <c r="E13" i="20"/>
  <c r="F13" i="20"/>
  <c r="G13" i="20"/>
  <c r="D14" i="20"/>
  <c r="E14" i="20"/>
  <c r="F14" i="20"/>
  <c r="G14" i="20"/>
  <c r="D15" i="20"/>
  <c r="E15" i="20"/>
  <c r="G15" i="20"/>
  <c r="E16" i="20"/>
  <c r="G16" i="20"/>
  <c r="D17" i="20"/>
  <c r="E17" i="20"/>
  <c r="G17" i="20"/>
  <c r="D18" i="20"/>
  <c r="E18" i="20"/>
  <c r="F18" i="20"/>
  <c r="D19" i="20"/>
  <c r="E19" i="20"/>
  <c r="F19" i="20"/>
  <c r="G19" i="20"/>
  <c r="D20" i="20"/>
  <c r="E20" i="20"/>
  <c r="F20" i="20"/>
  <c r="G20" i="20"/>
  <c r="E21" i="20"/>
  <c r="F21" i="20"/>
  <c r="G21" i="20"/>
  <c r="D22" i="20"/>
  <c r="F22" i="20"/>
  <c r="G22" i="20"/>
  <c r="D23" i="20"/>
  <c r="F23" i="20"/>
  <c r="G23" i="20"/>
  <c r="D24" i="20"/>
  <c r="F24" i="20"/>
  <c r="G24" i="20"/>
  <c r="D25" i="20"/>
  <c r="E25" i="20"/>
  <c r="F25" i="20"/>
  <c r="G25" i="20"/>
  <c r="D26" i="20"/>
  <c r="F26" i="20"/>
  <c r="G26" i="20"/>
  <c r="E27" i="20"/>
  <c r="F27" i="20"/>
  <c r="G27" i="20"/>
  <c r="D28" i="20"/>
  <c r="E28" i="20"/>
  <c r="F28" i="20"/>
  <c r="G28" i="20"/>
  <c r="D29" i="20"/>
  <c r="E29" i="20"/>
  <c r="F29" i="20"/>
  <c r="G29" i="20"/>
  <c r="D30" i="20"/>
  <c r="E30" i="20"/>
  <c r="G30" i="20"/>
  <c r="D31" i="20"/>
  <c r="F31" i="20"/>
  <c r="G31" i="20"/>
  <c r="D32" i="20"/>
  <c r="F32" i="20"/>
  <c r="G32" i="20"/>
  <c r="D33" i="20"/>
  <c r="E33" i="20"/>
  <c r="F33" i="20"/>
  <c r="G33" i="20"/>
  <c r="D34" i="20"/>
  <c r="F34" i="20"/>
  <c r="G34" i="20"/>
  <c r="D35" i="20"/>
  <c r="E35" i="20"/>
  <c r="F35" i="20"/>
  <c r="G35" i="20"/>
  <c r="D36" i="20"/>
  <c r="F36" i="20"/>
  <c r="G36" i="20"/>
  <c r="E37" i="20"/>
  <c r="F37" i="20"/>
  <c r="G37" i="20"/>
  <c r="D38" i="20"/>
  <c r="F38" i="20"/>
  <c r="G38" i="20"/>
  <c r="D39" i="20"/>
  <c r="E39" i="20"/>
  <c r="F39" i="20"/>
  <c r="G39" i="20"/>
  <c r="D40" i="20"/>
  <c r="E40" i="20"/>
  <c r="F40" i="20"/>
  <c r="D41" i="20"/>
  <c r="E41" i="20"/>
  <c r="F41" i="20"/>
  <c r="G41" i="20"/>
  <c r="D42" i="20"/>
  <c r="F42" i="20"/>
  <c r="G42" i="20"/>
  <c r="E43" i="20"/>
  <c r="F43" i="20"/>
  <c r="G43" i="20"/>
  <c r="E44" i="20"/>
  <c r="F44" i="20"/>
  <c r="G44" i="20"/>
  <c r="E45" i="20"/>
  <c r="F45" i="20"/>
  <c r="G45" i="20"/>
  <c r="D46" i="20"/>
  <c r="E46" i="20"/>
  <c r="F46" i="20"/>
  <c r="G46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X8" i="25"/>
  <c r="Y8" i="25"/>
  <c r="Z8" i="25"/>
  <c r="AA8" i="25"/>
  <c r="AB8" i="25"/>
  <c r="X4" i="25"/>
  <c r="X5" i="25"/>
  <c r="X6" i="25"/>
  <c r="X7" i="25"/>
  <c r="W7" i="25"/>
  <c r="Y7" i="25"/>
  <c r="Z7" i="25"/>
  <c r="AA7" i="25"/>
  <c r="AB7" i="25"/>
  <c r="W4" i="25"/>
  <c r="W5" i="25"/>
  <c r="W6" i="25"/>
  <c r="V4" i="25"/>
  <c r="V5" i="25"/>
  <c r="V6" i="25"/>
  <c r="Y6" i="25"/>
  <c r="Z6" i="25"/>
  <c r="AA6" i="25"/>
  <c r="AB6" i="25"/>
  <c r="T4" i="25"/>
  <c r="U4" i="25"/>
  <c r="Y4" i="25"/>
  <c r="Z4" i="25"/>
  <c r="AA4" i="25"/>
  <c r="AB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P14" i="25"/>
  <c r="O14" i="25"/>
  <c r="N14" i="25"/>
  <c r="M14" i="25"/>
  <c r="L14" i="25"/>
  <c r="K14" i="25"/>
  <c r="P13" i="25"/>
  <c r="O13" i="25"/>
  <c r="N13" i="25"/>
  <c r="M13" i="25"/>
  <c r="L13" i="25"/>
  <c r="K13" i="25"/>
  <c r="I13" i="25"/>
  <c r="AB12" i="25"/>
  <c r="P12" i="25"/>
  <c r="O12" i="25"/>
  <c r="N12" i="25"/>
  <c r="M12" i="25"/>
  <c r="L12" i="25"/>
  <c r="K12" i="25"/>
  <c r="AB11" i="25"/>
  <c r="AA11" i="25"/>
  <c r="P11" i="25"/>
  <c r="O11" i="25"/>
  <c r="N11" i="25"/>
  <c r="M11" i="25"/>
  <c r="L11" i="25"/>
  <c r="K11" i="25"/>
  <c r="AB10" i="25"/>
  <c r="AA10" i="25"/>
  <c r="Z10" i="25"/>
  <c r="P10" i="25"/>
  <c r="O10" i="25"/>
  <c r="N10" i="25"/>
  <c r="M10" i="25"/>
  <c r="L10" i="25"/>
  <c r="K10" i="25"/>
  <c r="I10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U47" i="25" l="1"/>
  <c r="V47" i="25"/>
  <c r="Y45" i="25"/>
  <c r="AA44" i="25"/>
  <c r="W46" i="25"/>
  <c r="S44" i="25"/>
  <c r="T44" i="25"/>
  <c r="AB44" i="25"/>
  <c r="AA45" i="25"/>
  <c r="Z44" i="25"/>
  <c r="Y44" i="25"/>
  <c r="X46" i="25"/>
  <c r="W45" i="25"/>
  <c r="V46" i="25"/>
  <c r="U46" i="25"/>
  <c r="T47" i="25"/>
  <c r="S45" i="25"/>
  <c r="AB47" i="25"/>
  <c r="X45" i="25"/>
  <c r="V48" i="25"/>
  <c r="Z45" i="25"/>
  <c r="U44" i="25"/>
  <c r="Y46" i="25"/>
  <c r="W47" i="25"/>
  <c r="AB48" i="25"/>
  <c r="Y48" i="25"/>
  <c r="AA48" i="25"/>
  <c r="V44" i="25"/>
  <c r="T45" i="25"/>
  <c r="AB45" i="25"/>
  <c r="Z46" i="25"/>
  <c r="X47" i="25"/>
  <c r="W48" i="25"/>
  <c r="T48" i="25"/>
  <c r="S48" i="25"/>
  <c r="W44" i="25"/>
  <c r="U45" i="25"/>
  <c r="S46" i="25"/>
  <c r="AA46" i="25"/>
  <c r="Y47" i="25"/>
  <c r="X48" i="25"/>
  <c r="X44" i="25"/>
  <c r="V45" i="25"/>
  <c r="T46" i="25"/>
  <c r="AB46" i="25"/>
  <c r="Z47" i="25"/>
  <c r="U48" i="25"/>
  <c r="S47" i="25"/>
  <c r="AA47" i="25"/>
  <c r="Z48" i="25"/>
</calcChain>
</file>

<file path=xl/sharedStrings.xml><?xml version="1.0" encoding="utf-8"?>
<sst xmlns="http://schemas.openxmlformats.org/spreadsheetml/2006/main" count="57" uniqueCount="40">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</sst>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6" borderId="4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/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6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6" borderId="14" xfId="1" applyFont="1" applyFill="1" applyBorder="1" applyAlignment="1">
      <alignment vertical="center"/>
    </xf>
    <xf numFmtId="0" fontId="13" fillId="6" borderId="14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right" textRotation="90"/>
    </xf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1"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E2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7.1640625" defaultRowHeight="19" x14ac:dyDescent="0.25"/>
  <cols>
    <col min="1" max="1" width="5.33203125" style="74" customWidth="1"/>
    <col min="2" max="2" width="10" style="75" customWidth="1"/>
    <col min="3" max="3" width="17.5" style="76" bestFit="1" customWidth="1"/>
    <col min="4" max="4" width="15.1640625" style="77" bestFit="1" customWidth="1"/>
    <col min="5" max="16384" width="7.1640625" style="26"/>
  </cols>
  <sheetData>
    <row r="1" spans="1:5" x14ac:dyDescent="0.25">
      <c r="A1" s="62"/>
      <c r="B1" s="62" t="s">
        <v>1</v>
      </c>
      <c r="C1" s="63" t="s">
        <v>0</v>
      </c>
      <c r="D1" s="63" t="s">
        <v>5</v>
      </c>
    </row>
    <row r="2" spans="1:5" x14ac:dyDescent="0.25">
      <c r="A2" s="64">
        <v>1</v>
      </c>
      <c r="B2" s="65">
        <v>1</v>
      </c>
      <c r="C2" s="78" t="s">
        <v>20</v>
      </c>
      <c r="D2" s="79" t="s">
        <v>21</v>
      </c>
    </row>
    <row r="3" spans="1:5" x14ac:dyDescent="0.25">
      <c r="A3" s="64">
        <v>2</v>
      </c>
      <c r="B3" s="65">
        <v>2</v>
      </c>
      <c r="C3" s="78" t="s">
        <v>22</v>
      </c>
      <c r="D3" s="79" t="s">
        <v>23</v>
      </c>
    </row>
    <row r="4" spans="1:5" x14ac:dyDescent="0.25">
      <c r="A4" s="64">
        <v>3</v>
      </c>
      <c r="B4" s="65">
        <v>3</v>
      </c>
      <c r="C4" s="78" t="s">
        <v>24</v>
      </c>
      <c r="D4" s="79" t="s">
        <v>25</v>
      </c>
    </row>
    <row r="5" spans="1:5" x14ac:dyDescent="0.25">
      <c r="A5" s="64">
        <v>4</v>
      </c>
      <c r="B5" s="65">
        <v>4</v>
      </c>
      <c r="C5" s="78" t="s">
        <v>26</v>
      </c>
      <c r="D5" s="79" t="s">
        <v>27</v>
      </c>
    </row>
    <row r="6" spans="1:5" x14ac:dyDescent="0.25">
      <c r="A6" s="64">
        <v>5</v>
      </c>
      <c r="B6" s="65">
        <v>5</v>
      </c>
      <c r="C6" s="78" t="s">
        <v>28</v>
      </c>
      <c r="D6" s="79" t="s">
        <v>29</v>
      </c>
    </row>
    <row r="7" spans="1:5" x14ac:dyDescent="0.25">
      <c r="A7" s="64">
        <v>6</v>
      </c>
      <c r="B7" s="65">
        <v>6</v>
      </c>
      <c r="C7" s="78" t="s">
        <v>30</v>
      </c>
      <c r="D7" s="79" t="s">
        <v>31</v>
      </c>
    </row>
    <row r="8" spans="1:5" x14ac:dyDescent="0.25">
      <c r="A8" s="64">
        <v>7</v>
      </c>
      <c r="B8" s="65">
        <v>7</v>
      </c>
      <c r="C8" s="78" t="s">
        <v>32</v>
      </c>
      <c r="D8" s="79" t="s">
        <v>33</v>
      </c>
    </row>
    <row r="9" spans="1:5" x14ac:dyDescent="0.25">
      <c r="A9" s="64">
        <v>8</v>
      </c>
      <c r="B9" s="65">
        <v>8</v>
      </c>
      <c r="C9" s="78" t="s">
        <v>34</v>
      </c>
      <c r="D9" s="79" t="s">
        <v>35</v>
      </c>
    </row>
    <row r="10" spans="1:5" x14ac:dyDescent="0.25">
      <c r="A10" s="64">
        <v>9</v>
      </c>
      <c r="B10" s="65">
        <v>9</v>
      </c>
      <c r="C10" s="78" t="s">
        <v>36</v>
      </c>
      <c r="D10" s="79" t="s">
        <v>37</v>
      </c>
    </row>
    <row r="11" spans="1:5" x14ac:dyDescent="0.25">
      <c r="A11" s="64">
        <v>10</v>
      </c>
      <c r="B11" s="65">
        <v>10</v>
      </c>
      <c r="C11" s="78" t="s">
        <v>38</v>
      </c>
      <c r="D11" s="79" t="s">
        <v>39</v>
      </c>
    </row>
    <row r="12" spans="1:5" x14ac:dyDescent="0.25">
      <c r="A12" s="66"/>
      <c r="B12" s="67"/>
      <c r="C12" s="68"/>
      <c r="D12" s="69"/>
      <c r="E12" s="61"/>
    </row>
    <row r="13" spans="1:5" x14ac:dyDescent="0.25">
      <c r="A13" s="66"/>
      <c r="B13" s="67"/>
      <c r="C13" s="68"/>
      <c r="D13" s="69"/>
      <c r="E13" s="61"/>
    </row>
    <row r="14" spans="1:5" x14ac:dyDescent="0.25">
      <c r="A14" s="66"/>
      <c r="B14" s="67"/>
      <c r="C14" s="68"/>
      <c r="D14" s="69"/>
      <c r="E14" s="61"/>
    </row>
    <row r="15" spans="1:5" x14ac:dyDescent="0.25">
      <c r="A15" s="66"/>
      <c r="B15" s="67"/>
      <c r="C15" s="68"/>
      <c r="D15" s="69"/>
      <c r="E15" s="61"/>
    </row>
    <row r="16" spans="1:5" x14ac:dyDescent="0.25">
      <c r="A16" s="66"/>
      <c r="B16" s="67"/>
      <c r="C16" s="68"/>
      <c r="D16" s="69"/>
      <c r="E16" s="61"/>
    </row>
    <row r="17" spans="1:5" x14ac:dyDescent="0.25">
      <c r="A17" s="66"/>
      <c r="B17" s="67"/>
      <c r="C17" s="68"/>
      <c r="D17" s="69"/>
      <c r="E17" s="61"/>
    </row>
    <row r="18" spans="1:5" x14ac:dyDescent="0.25">
      <c r="A18" s="66"/>
      <c r="B18" s="67"/>
      <c r="C18" s="68"/>
      <c r="D18" s="69"/>
      <c r="E18" s="61"/>
    </row>
    <row r="19" spans="1:5" x14ac:dyDescent="0.25">
      <c r="A19" s="66"/>
      <c r="B19" s="67"/>
      <c r="C19" s="68"/>
      <c r="D19" s="69"/>
      <c r="E19" s="61"/>
    </row>
    <row r="20" spans="1:5" x14ac:dyDescent="0.25">
      <c r="A20" s="70"/>
      <c r="B20" s="71"/>
      <c r="C20" s="72"/>
      <c r="D20" s="73"/>
      <c r="E20" s="61"/>
    </row>
    <row r="21" spans="1:5" x14ac:dyDescent="0.25">
      <c r="A21" s="70"/>
      <c r="B21" s="71"/>
      <c r="C21" s="72"/>
      <c r="D21" s="73"/>
      <c r="E21" s="61"/>
    </row>
    <row r="22" spans="1:5" x14ac:dyDescent="0.25">
      <c r="A22" s="70"/>
      <c r="B22" s="71"/>
      <c r="C22" s="72"/>
      <c r="D22" s="73"/>
      <c r="E22" s="61"/>
    </row>
    <row r="23" spans="1:5" x14ac:dyDescent="0.25">
      <c r="A23" s="70"/>
      <c r="B23" s="71"/>
      <c r="C23" s="72"/>
      <c r="D23" s="73"/>
      <c r="E23" s="61"/>
    </row>
    <row r="24" spans="1:5" x14ac:dyDescent="0.25">
      <c r="A24" s="70"/>
      <c r="B24" s="71"/>
      <c r="C24" s="72"/>
      <c r="D24" s="73"/>
      <c r="E24" s="61"/>
    </row>
    <row r="25" spans="1:5" x14ac:dyDescent="0.25">
      <c r="A25" s="70"/>
      <c r="B25" s="71"/>
      <c r="C25" s="72"/>
      <c r="D25" s="73"/>
      <c r="E25" s="61"/>
    </row>
    <row r="26" spans="1:5" x14ac:dyDescent="0.25">
      <c r="A26" s="70"/>
      <c r="B26" s="71"/>
      <c r="C26" s="72"/>
      <c r="D26" s="73"/>
      <c r="E26" s="61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Y52"/>
  <sheetViews>
    <sheetView showGridLines="0" zoomScale="186" workbookViewId="0">
      <pane ySplit="3" topLeftCell="A4" activePane="bottomLeft" state="frozen"/>
      <selection pane="bottomLeft" activeCell="J1" sqref="J1:AY1048576"/>
    </sheetView>
  </sheetViews>
  <sheetFormatPr baseColWidth="10" defaultColWidth="5.83203125" defaultRowHeight="15" x14ac:dyDescent="0.2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28" width="3.6640625" style="19" hidden="1" customWidth="1"/>
    <col min="29" max="50" width="0" style="26" hidden="1" customWidth="1"/>
    <col min="51" max="51" width="3.1640625" style="26" hidden="1" customWidth="1"/>
    <col min="52" max="54" width="3.1640625" style="26" bestFit="1" customWidth="1"/>
    <col min="55" max="16384" width="5.83203125" style="26"/>
  </cols>
  <sheetData>
    <row r="1" spans="1:42" x14ac:dyDescent="0.2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42" s="35" customFormat="1" x14ac:dyDescent="0.2">
      <c r="B2" s="27" t="s">
        <v>16</v>
      </c>
      <c r="C2" s="34"/>
      <c r="D2" s="34"/>
      <c r="E2" s="34"/>
      <c r="F2" s="34"/>
      <c r="G2" s="34"/>
      <c r="H2" s="34"/>
      <c r="I2" s="34"/>
      <c r="J2" s="27" t="s">
        <v>13</v>
      </c>
      <c r="K2" s="34"/>
      <c r="L2" s="34"/>
      <c r="M2" s="34"/>
      <c r="N2" s="34"/>
      <c r="O2" s="34"/>
      <c r="P2" s="34"/>
      <c r="R2" s="36" t="s">
        <v>12</v>
      </c>
    </row>
    <row r="3" spans="1:42" x14ac:dyDescent="0.2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1">
        <v>6</v>
      </c>
      <c r="Y3" s="31">
        <v>7</v>
      </c>
      <c r="Z3" s="32">
        <v>8</v>
      </c>
      <c r="AA3" s="31">
        <v>9</v>
      </c>
      <c r="AB3" s="33">
        <v>10</v>
      </c>
      <c r="AE3" s="110" t="s">
        <v>18</v>
      </c>
      <c r="AF3" s="110"/>
      <c r="AG3" s="110"/>
      <c r="AH3" s="110"/>
      <c r="AI3" s="110"/>
      <c r="AJ3" s="110"/>
      <c r="AK3" s="110"/>
      <c r="AL3" s="110"/>
      <c r="AM3" s="110"/>
      <c r="AN3" s="110"/>
      <c r="AO3" s="110"/>
    </row>
    <row r="4" spans="1:42" x14ac:dyDescent="0.2">
      <c r="A4" s="114">
        <v>1</v>
      </c>
      <c r="B4" s="13">
        <v>1</v>
      </c>
      <c r="C4" s="20">
        <v>5</v>
      </c>
      <c r="D4" s="20">
        <v>10</v>
      </c>
      <c r="E4" s="20">
        <v>6</v>
      </c>
      <c r="F4" s="20"/>
      <c r="G4" s="20"/>
      <c r="H4" s="21"/>
      <c r="I4" s="8">
        <f>SUM(C4:H6)</f>
        <v>55</v>
      </c>
      <c r="J4" s="6">
        <v>1</v>
      </c>
      <c r="K4" s="9">
        <f t="shared" ref="K4:K21" si="0">COUNTIF(C:C,$J4)</f>
        <v>3</v>
      </c>
      <c r="L4" s="9">
        <f t="shared" ref="L4:L21" si="1">COUNTIF(D:D,$J4)</f>
        <v>5</v>
      </c>
      <c r="M4" s="9">
        <f t="shared" ref="M4:M21" si="2">COUNTIF(E:E,$J4)</f>
        <v>3</v>
      </c>
      <c r="N4" s="9">
        <f t="shared" ref="N4:N21" si="3">COUNTIF(F:F,$J4)</f>
        <v>4</v>
      </c>
      <c r="O4" s="9">
        <f t="shared" ref="O4:O21" si="4">COUNTIF(G:G,$J4)</f>
        <v>0</v>
      </c>
      <c r="P4" s="10">
        <f t="shared" ref="P4:P21" si="5">COUNTIF(H:H,$J4)</f>
        <v>0</v>
      </c>
      <c r="R4" s="28">
        <v>1</v>
      </c>
      <c r="S4" s="9"/>
      <c r="T4" s="9">
        <f t="shared" ref="T4:AB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3</v>
      </c>
      <c r="U4" s="9">
        <f t="shared" si="6"/>
        <v>5</v>
      </c>
      <c r="V4" s="9">
        <f t="shared" si="6"/>
        <v>3</v>
      </c>
      <c r="W4" s="9">
        <f t="shared" si="6"/>
        <v>5</v>
      </c>
      <c r="X4" s="9">
        <f t="shared" si="6"/>
        <v>4</v>
      </c>
      <c r="Y4" s="9">
        <f t="shared" si="6"/>
        <v>4</v>
      </c>
      <c r="Z4" s="9">
        <f t="shared" si="6"/>
        <v>2</v>
      </c>
      <c r="AA4" s="9">
        <f t="shared" si="6"/>
        <v>6</v>
      </c>
      <c r="AB4" s="10">
        <f t="shared" si="6"/>
        <v>4</v>
      </c>
      <c r="AD4" s="49"/>
      <c r="AE4" s="30" t="s">
        <v>4</v>
      </c>
      <c r="AF4" s="31">
        <v>1</v>
      </c>
      <c r="AG4" s="32">
        <v>2</v>
      </c>
      <c r="AH4" s="31">
        <v>3</v>
      </c>
      <c r="AI4" s="31">
        <v>4</v>
      </c>
      <c r="AJ4" s="32">
        <v>5</v>
      </c>
      <c r="AK4" s="31">
        <v>6</v>
      </c>
      <c r="AL4" s="31">
        <v>7</v>
      </c>
      <c r="AM4" s="32">
        <v>8</v>
      </c>
      <c r="AN4" s="31">
        <v>9</v>
      </c>
      <c r="AO4" s="31">
        <v>10</v>
      </c>
    </row>
    <row r="5" spans="1:42" x14ac:dyDescent="0.2">
      <c r="A5" s="114"/>
      <c r="B5" s="14">
        <v>2</v>
      </c>
      <c r="C5" s="22"/>
      <c r="D5" s="22">
        <v>8</v>
      </c>
      <c r="E5" s="22">
        <v>1</v>
      </c>
      <c r="F5" s="22">
        <v>7</v>
      </c>
      <c r="G5" s="22"/>
      <c r="H5" s="23"/>
      <c r="J5" s="6">
        <v>2</v>
      </c>
      <c r="K5" s="9">
        <f t="shared" si="0"/>
        <v>2</v>
      </c>
      <c r="L5" s="9">
        <f t="shared" si="1"/>
        <v>4</v>
      </c>
      <c r="M5" s="9">
        <f t="shared" si="2"/>
        <v>5</v>
      </c>
      <c r="N5" s="9">
        <f t="shared" si="3"/>
        <v>4</v>
      </c>
      <c r="O5" s="9">
        <f t="shared" si="4"/>
        <v>0</v>
      </c>
      <c r="P5" s="10">
        <f t="shared" si="5"/>
        <v>0</v>
      </c>
      <c r="R5" s="28">
        <v>2</v>
      </c>
      <c r="S5" s="9"/>
      <c r="T5" s="9"/>
      <c r="U5" s="9">
        <f t="shared" ref="U5:AB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5</v>
      </c>
      <c r="V5" s="9">
        <f t="shared" si="7"/>
        <v>6</v>
      </c>
      <c r="W5" s="9">
        <f t="shared" si="7"/>
        <v>2</v>
      </c>
      <c r="X5" s="9">
        <f t="shared" si="7"/>
        <v>4</v>
      </c>
      <c r="Y5" s="9">
        <f t="shared" si="7"/>
        <v>5</v>
      </c>
      <c r="Z5" s="9">
        <f t="shared" si="7"/>
        <v>4</v>
      </c>
      <c r="AA5" s="9">
        <f t="shared" si="7"/>
        <v>4</v>
      </c>
      <c r="AB5" s="10">
        <f t="shared" si="7"/>
        <v>3</v>
      </c>
      <c r="AD5" s="49"/>
      <c r="AE5" s="28">
        <v>1</v>
      </c>
      <c r="AF5" s="9">
        <f t="shared" ref="AF5:AO19" ca="1" si="8">IF(COUNTIF(OFFSET($C$1:$H$1,3*$AE5,0),AF$4),1,0)*COUNTA(OFFSET($C$1:$H$1,3*$AE5,0))+IF(COUNTIF(OFFSET($C$1:$H$1,3*$AE5+1,0),AF$4),1,0)*COUNTA(OFFSET($C$1:$H$1,3*$AE5+1,0))+IF(COUNTIF(OFFSET($C$1:$H$1,3*$AE5+2,0),AF$4),1,0)*COUNTA(OFFSET($C$1:$H$1,3*$AE5+2,0))</f>
        <v>3</v>
      </c>
      <c r="AG5" s="9">
        <f t="shared" ca="1" si="8"/>
        <v>4</v>
      </c>
      <c r="AH5" s="9">
        <f t="shared" ca="1" si="8"/>
        <v>4</v>
      </c>
      <c r="AI5" s="9">
        <f t="shared" ca="1" si="8"/>
        <v>4</v>
      </c>
      <c r="AJ5" s="9">
        <f t="shared" ca="1" si="8"/>
        <v>3</v>
      </c>
      <c r="AK5" s="9">
        <f t="shared" ca="1" si="8"/>
        <v>3</v>
      </c>
      <c r="AL5" s="9">
        <f t="shared" ca="1" si="8"/>
        <v>3</v>
      </c>
      <c r="AM5" s="9">
        <f t="shared" ca="1" si="8"/>
        <v>3</v>
      </c>
      <c r="AN5" s="9">
        <f t="shared" ca="1" si="8"/>
        <v>4</v>
      </c>
      <c r="AO5" s="9">
        <f t="shared" ca="1" si="8"/>
        <v>3</v>
      </c>
      <c r="AP5" s="49">
        <f t="shared" ref="AP5:AP19" ca="1" si="9">SUM(AF5:AO5)/COUNTIF(AF5:AO5,"&gt;"&amp;0)</f>
        <v>3.4</v>
      </c>
    </row>
    <row r="6" spans="1:42" x14ac:dyDescent="0.2">
      <c r="A6" s="114"/>
      <c r="B6" s="15">
        <v>3</v>
      </c>
      <c r="C6" s="24">
        <v>3</v>
      </c>
      <c r="D6" s="24">
        <v>2</v>
      </c>
      <c r="E6" s="24">
        <v>4</v>
      </c>
      <c r="F6" s="24">
        <v>9</v>
      </c>
      <c r="G6" s="24"/>
      <c r="H6" s="25"/>
      <c r="J6" s="6">
        <v>3</v>
      </c>
      <c r="K6" s="9">
        <f t="shared" si="0"/>
        <v>5</v>
      </c>
      <c r="L6" s="9">
        <f t="shared" si="1"/>
        <v>3</v>
      </c>
      <c r="M6" s="9">
        <f t="shared" si="2"/>
        <v>3</v>
      </c>
      <c r="N6" s="9">
        <f t="shared" si="3"/>
        <v>4</v>
      </c>
      <c r="O6" s="9">
        <f t="shared" si="4"/>
        <v>0</v>
      </c>
      <c r="P6" s="10">
        <f t="shared" si="5"/>
        <v>0</v>
      </c>
      <c r="R6" s="28">
        <v>3</v>
      </c>
      <c r="S6" s="9"/>
      <c r="T6" s="9"/>
      <c r="U6" s="9"/>
      <c r="V6" s="9">
        <f t="shared" ref="V6:AB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4</v>
      </c>
      <c r="W6" s="9">
        <f t="shared" si="10"/>
        <v>3</v>
      </c>
      <c r="X6" s="9">
        <f t="shared" si="10"/>
        <v>2</v>
      </c>
      <c r="Y6" s="9">
        <f t="shared" si="10"/>
        <v>3</v>
      </c>
      <c r="Z6" s="9">
        <f t="shared" si="10"/>
        <v>5</v>
      </c>
      <c r="AA6" s="9">
        <f t="shared" si="10"/>
        <v>5</v>
      </c>
      <c r="AB6" s="10">
        <f t="shared" si="10"/>
        <v>4</v>
      </c>
      <c r="AD6" s="49"/>
      <c r="AE6" s="28">
        <v>2</v>
      </c>
      <c r="AF6" s="9">
        <f t="shared" ca="1" si="8"/>
        <v>3</v>
      </c>
      <c r="AG6" s="9">
        <f t="shared" ca="1" si="8"/>
        <v>4</v>
      </c>
      <c r="AH6" s="9">
        <f t="shared" ca="1" si="8"/>
        <v>4</v>
      </c>
      <c r="AI6" s="9">
        <f t="shared" ca="1" si="8"/>
        <v>3</v>
      </c>
      <c r="AJ6" s="9">
        <f t="shared" ca="1" si="8"/>
        <v>3</v>
      </c>
      <c r="AK6" s="9">
        <f t="shared" ca="1" si="8"/>
        <v>3</v>
      </c>
      <c r="AL6" s="9">
        <f t="shared" ca="1" si="8"/>
        <v>4</v>
      </c>
      <c r="AM6" s="9">
        <f t="shared" ca="1" si="8"/>
        <v>4</v>
      </c>
      <c r="AN6" s="9">
        <f t="shared" ca="1" si="8"/>
        <v>3</v>
      </c>
      <c r="AO6" s="9">
        <f t="shared" ca="1" si="8"/>
        <v>3</v>
      </c>
      <c r="AP6" s="49">
        <f t="shared" ca="1" si="9"/>
        <v>3.4</v>
      </c>
    </row>
    <row r="7" spans="1:42" x14ac:dyDescent="0.2">
      <c r="A7" s="114">
        <v>2</v>
      </c>
      <c r="B7" s="13">
        <v>4</v>
      </c>
      <c r="C7" s="20">
        <v>3</v>
      </c>
      <c r="D7" s="20">
        <v>2</v>
      </c>
      <c r="E7" s="20">
        <v>7</v>
      </c>
      <c r="F7" s="20">
        <v>8</v>
      </c>
      <c r="G7" s="20"/>
      <c r="H7" s="21"/>
      <c r="I7" s="8">
        <f>SUM(C7:H9)</f>
        <v>55</v>
      </c>
      <c r="J7" s="6">
        <v>4</v>
      </c>
      <c r="K7" s="9">
        <f t="shared" si="0"/>
        <v>6</v>
      </c>
      <c r="L7" s="9">
        <f t="shared" si="1"/>
        <v>3</v>
      </c>
      <c r="M7" s="9">
        <f t="shared" si="2"/>
        <v>3</v>
      </c>
      <c r="N7" s="9">
        <f t="shared" si="3"/>
        <v>3</v>
      </c>
      <c r="O7" s="9">
        <f t="shared" si="4"/>
        <v>0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AB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3</v>
      </c>
      <c r="X7" s="9">
        <f t="shared" si="11"/>
        <v>4</v>
      </c>
      <c r="Y7" s="9">
        <f t="shared" si="11"/>
        <v>3</v>
      </c>
      <c r="Z7" s="9">
        <f t="shared" si="11"/>
        <v>6</v>
      </c>
      <c r="AA7" s="9">
        <f t="shared" si="11"/>
        <v>4</v>
      </c>
      <c r="AB7" s="10">
        <f t="shared" si="11"/>
        <v>3</v>
      </c>
      <c r="AD7" s="49"/>
      <c r="AE7" s="28">
        <v>3</v>
      </c>
      <c r="AF7" s="9">
        <f t="shared" ca="1" si="8"/>
        <v>4</v>
      </c>
      <c r="AG7" s="9">
        <f t="shared" ca="1" si="8"/>
        <v>3</v>
      </c>
      <c r="AH7" s="9">
        <f t="shared" ca="1" si="8"/>
        <v>3</v>
      </c>
      <c r="AI7" s="9">
        <f t="shared" ca="1" si="8"/>
        <v>3</v>
      </c>
      <c r="AJ7" s="9">
        <f t="shared" ca="1" si="8"/>
        <v>4</v>
      </c>
      <c r="AK7" s="9">
        <f t="shared" ca="1" si="8"/>
        <v>3</v>
      </c>
      <c r="AL7" s="9">
        <f t="shared" ca="1" si="8"/>
        <v>4</v>
      </c>
      <c r="AM7" s="9">
        <f t="shared" ca="1" si="8"/>
        <v>3</v>
      </c>
      <c r="AN7" s="9">
        <f t="shared" ca="1" si="8"/>
        <v>4</v>
      </c>
      <c r="AO7" s="9">
        <f t="shared" ca="1" si="8"/>
        <v>3</v>
      </c>
      <c r="AP7" s="49">
        <f t="shared" ca="1" si="9"/>
        <v>3.4</v>
      </c>
    </row>
    <row r="8" spans="1:42" x14ac:dyDescent="0.2">
      <c r="A8" s="114"/>
      <c r="B8" s="14">
        <v>5</v>
      </c>
      <c r="C8" s="22"/>
      <c r="D8" s="22">
        <v>1</v>
      </c>
      <c r="E8" s="22">
        <v>4</v>
      </c>
      <c r="F8" s="22">
        <v>10</v>
      </c>
      <c r="G8" s="22"/>
      <c r="H8" s="23"/>
      <c r="J8" s="6">
        <v>5</v>
      </c>
      <c r="K8" s="9">
        <f t="shared" si="0"/>
        <v>4</v>
      </c>
      <c r="L8" s="9">
        <f t="shared" si="1"/>
        <v>3</v>
      </c>
      <c r="M8" s="9">
        <f t="shared" si="2"/>
        <v>3</v>
      </c>
      <c r="N8" s="9">
        <f t="shared" si="3"/>
        <v>5</v>
      </c>
      <c r="O8" s="9">
        <f t="shared" si="4"/>
        <v>0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9">
        <f t="shared" ref="X8:AB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5</v>
      </c>
      <c r="Y8" s="9">
        <f t="shared" si="12"/>
        <v>6</v>
      </c>
      <c r="Z8" s="9">
        <f t="shared" si="12"/>
        <v>3</v>
      </c>
      <c r="AA8" s="9">
        <f t="shared" si="12"/>
        <v>4</v>
      </c>
      <c r="AB8" s="10">
        <f t="shared" si="12"/>
        <v>5</v>
      </c>
      <c r="AD8" s="49"/>
      <c r="AE8" s="28">
        <v>4</v>
      </c>
      <c r="AF8" s="9">
        <f t="shared" ca="1" si="8"/>
        <v>3</v>
      </c>
      <c r="AG8" s="9">
        <f t="shared" ca="1" si="8"/>
        <v>4</v>
      </c>
      <c r="AH8" s="9">
        <f t="shared" ca="1" si="8"/>
        <v>3</v>
      </c>
      <c r="AI8" s="9">
        <f t="shared" ca="1" si="8"/>
        <v>4</v>
      </c>
      <c r="AJ8" s="9">
        <f t="shared" ca="1" si="8"/>
        <v>3</v>
      </c>
      <c r="AK8" s="9">
        <f t="shared" ca="1" si="8"/>
        <v>4</v>
      </c>
      <c r="AL8" s="9">
        <f t="shared" ca="1" si="8"/>
        <v>4</v>
      </c>
      <c r="AM8" s="9">
        <f t="shared" ca="1" si="8"/>
        <v>3</v>
      </c>
      <c r="AN8" s="9">
        <f t="shared" ca="1" si="8"/>
        <v>3</v>
      </c>
      <c r="AO8" s="9">
        <f t="shared" ca="1" si="8"/>
        <v>3</v>
      </c>
      <c r="AP8" s="49">
        <f t="shared" ca="1" si="9"/>
        <v>3.4</v>
      </c>
    </row>
    <row r="9" spans="1:42" x14ac:dyDescent="0.2">
      <c r="A9" s="114"/>
      <c r="B9" s="15">
        <v>6</v>
      </c>
      <c r="C9" s="24">
        <v>6</v>
      </c>
      <c r="D9" s="24">
        <v>5</v>
      </c>
      <c r="E9" s="24">
        <v>9</v>
      </c>
      <c r="F9" s="24"/>
      <c r="G9" s="24"/>
      <c r="H9" s="25"/>
      <c r="J9" s="6">
        <v>6</v>
      </c>
      <c r="K9" s="9">
        <f t="shared" si="0"/>
        <v>4</v>
      </c>
      <c r="L9" s="9">
        <f t="shared" si="1"/>
        <v>2</v>
      </c>
      <c r="M9" s="9">
        <f t="shared" si="2"/>
        <v>6</v>
      </c>
      <c r="N9" s="9">
        <f t="shared" si="3"/>
        <v>3</v>
      </c>
      <c r="O9" s="9">
        <f t="shared" si="4"/>
        <v>0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9"/>
      <c r="Y9" s="9">
        <f t="shared" ref="Y9:AB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4</v>
      </c>
      <c r="Z9" s="9">
        <f t="shared" si="13"/>
        <v>6</v>
      </c>
      <c r="AA9" s="9">
        <f t="shared" si="13"/>
        <v>3</v>
      </c>
      <c r="AB9" s="10">
        <f t="shared" si="13"/>
        <v>4</v>
      </c>
      <c r="AE9" s="28">
        <v>5</v>
      </c>
      <c r="AF9" s="9">
        <f t="shared" ca="1" si="8"/>
        <v>3</v>
      </c>
      <c r="AG9" s="9">
        <f t="shared" ca="1" si="8"/>
        <v>3</v>
      </c>
      <c r="AH9" s="9">
        <f t="shared" ca="1" si="8"/>
        <v>4</v>
      </c>
      <c r="AI9" s="9">
        <f t="shared" ca="1" si="8"/>
        <v>4</v>
      </c>
      <c r="AJ9" s="9">
        <f t="shared" ca="1" si="8"/>
        <v>3</v>
      </c>
      <c r="AK9" s="9">
        <f t="shared" ca="1" si="8"/>
        <v>4</v>
      </c>
      <c r="AL9" s="9">
        <f t="shared" ca="1" si="8"/>
        <v>3</v>
      </c>
      <c r="AM9" s="9">
        <f t="shared" ca="1" si="8"/>
        <v>4</v>
      </c>
      <c r="AN9" s="9">
        <f t="shared" ca="1" si="8"/>
        <v>3</v>
      </c>
      <c r="AO9" s="9">
        <f t="shared" ca="1" si="8"/>
        <v>3</v>
      </c>
      <c r="AP9" s="49">
        <f t="shared" ca="1" si="9"/>
        <v>3.4</v>
      </c>
    </row>
    <row r="10" spans="1:42" x14ac:dyDescent="0.2">
      <c r="A10" s="114">
        <v>3</v>
      </c>
      <c r="B10" s="13">
        <v>7</v>
      </c>
      <c r="C10" s="20">
        <v>1</v>
      </c>
      <c r="D10" s="20">
        <v>5</v>
      </c>
      <c r="E10" s="20">
        <v>9</v>
      </c>
      <c r="F10" s="20">
        <v>7</v>
      </c>
      <c r="G10" s="20"/>
      <c r="H10" s="21"/>
      <c r="I10" s="8">
        <f>SUM(C10:H12)</f>
        <v>55</v>
      </c>
      <c r="J10" s="6">
        <v>7</v>
      </c>
      <c r="K10" s="9">
        <f t="shared" si="0"/>
        <v>2</v>
      </c>
      <c r="L10" s="9">
        <f t="shared" si="1"/>
        <v>4</v>
      </c>
      <c r="M10" s="9">
        <f t="shared" si="2"/>
        <v>5</v>
      </c>
      <c r="N10" s="9">
        <f t="shared" si="3"/>
        <v>4</v>
      </c>
      <c r="O10" s="9">
        <f t="shared" si="4"/>
        <v>0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9"/>
      <c r="Y10" s="9"/>
      <c r="Z10" s="9">
        <f t="shared" ref="Z10:AB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3</v>
      </c>
      <c r="AA10" s="9">
        <f t="shared" si="14"/>
        <v>3</v>
      </c>
      <c r="AB10" s="10">
        <f t="shared" si="14"/>
        <v>5</v>
      </c>
      <c r="AE10" s="28">
        <v>6</v>
      </c>
      <c r="AF10" s="9">
        <f t="shared" ca="1" si="8"/>
        <v>4</v>
      </c>
      <c r="AG10" s="9">
        <f t="shared" ca="1" si="8"/>
        <v>3</v>
      </c>
      <c r="AH10" s="9">
        <f t="shared" ca="1" si="8"/>
        <v>4</v>
      </c>
      <c r="AI10" s="9">
        <f t="shared" ca="1" si="8"/>
        <v>3</v>
      </c>
      <c r="AJ10" s="9">
        <f t="shared" ca="1" si="8"/>
        <v>3</v>
      </c>
      <c r="AK10" s="9">
        <f t="shared" ca="1" si="8"/>
        <v>3</v>
      </c>
      <c r="AL10" s="9">
        <f t="shared" ca="1" si="8"/>
        <v>3</v>
      </c>
      <c r="AM10" s="9">
        <f t="shared" ca="1" si="8"/>
        <v>3</v>
      </c>
      <c r="AN10" s="9">
        <f t="shared" ca="1" si="8"/>
        <v>4</v>
      </c>
      <c r="AO10" s="9">
        <f t="shared" ca="1" si="8"/>
        <v>4</v>
      </c>
      <c r="AP10" s="49">
        <f t="shared" ca="1" si="9"/>
        <v>3.4</v>
      </c>
    </row>
    <row r="11" spans="1:42" x14ac:dyDescent="0.2">
      <c r="A11" s="114"/>
      <c r="B11" s="14">
        <v>8</v>
      </c>
      <c r="C11" s="22">
        <v>3</v>
      </c>
      <c r="D11" s="22">
        <v>2</v>
      </c>
      <c r="E11" s="22"/>
      <c r="F11" s="22">
        <v>10</v>
      </c>
      <c r="G11" s="22"/>
      <c r="H11" s="23"/>
      <c r="J11" s="6">
        <v>8</v>
      </c>
      <c r="K11" s="9">
        <f t="shared" si="0"/>
        <v>2</v>
      </c>
      <c r="L11" s="9">
        <f t="shared" si="1"/>
        <v>4</v>
      </c>
      <c r="M11" s="9">
        <f t="shared" si="2"/>
        <v>4</v>
      </c>
      <c r="N11" s="9">
        <f t="shared" si="3"/>
        <v>5</v>
      </c>
      <c r="O11" s="9">
        <f t="shared" si="4"/>
        <v>0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9"/>
      <c r="Y11" s="9"/>
      <c r="Z11" s="9"/>
      <c r="AA11" s="9">
        <f t="shared" ref="AA11:AB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3</v>
      </c>
      <c r="AB11" s="10">
        <f t="shared" si="15"/>
        <v>4</v>
      </c>
      <c r="AE11" s="28">
        <v>7</v>
      </c>
      <c r="AF11" s="9">
        <f t="shared" ca="1" si="8"/>
        <v>4</v>
      </c>
      <c r="AG11" s="9">
        <f t="shared" ca="1" si="8"/>
        <v>3</v>
      </c>
      <c r="AH11" s="9">
        <f t="shared" ca="1" si="8"/>
        <v>4</v>
      </c>
      <c r="AI11" s="9">
        <f t="shared" ca="1" si="8"/>
        <v>3</v>
      </c>
      <c r="AJ11" s="9">
        <f t="shared" ca="1" si="8"/>
        <v>4</v>
      </c>
      <c r="AK11" s="9">
        <f t="shared" ca="1" si="8"/>
        <v>3</v>
      </c>
      <c r="AL11" s="9">
        <f t="shared" ca="1" si="8"/>
        <v>3</v>
      </c>
      <c r="AM11" s="9">
        <f t="shared" ca="1" si="8"/>
        <v>3</v>
      </c>
      <c r="AN11" s="9">
        <f t="shared" ca="1" si="8"/>
        <v>4</v>
      </c>
      <c r="AO11" s="9">
        <f t="shared" ca="1" si="8"/>
        <v>3</v>
      </c>
      <c r="AP11" s="49">
        <f t="shared" ca="1" si="9"/>
        <v>3.4</v>
      </c>
    </row>
    <row r="12" spans="1:42" x14ac:dyDescent="0.2">
      <c r="A12" s="114"/>
      <c r="B12" s="15">
        <v>9</v>
      </c>
      <c r="C12" s="24">
        <v>8</v>
      </c>
      <c r="D12" s="24">
        <v>4</v>
      </c>
      <c r="E12" s="24">
        <v>6</v>
      </c>
      <c r="F12" s="24"/>
      <c r="G12" s="24"/>
      <c r="H12" s="25"/>
      <c r="J12" s="6">
        <v>9</v>
      </c>
      <c r="K12" s="9">
        <f t="shared" si="0"/>
        <v>4</v>
      </c>
      <c r="L12" s="9">
        <f t="shared" si="1"/>
        <v>3</v>
      </c>
      <c r="M12" s="9">
        <f t="shared" si="2"/>
        <v>4</v>
      </c>
      <c r="N12" s="9">
        <f t="shared" si="3"/>
        <v>4</v>
      </c>
      <c r="O12" s="9">
        <f t="shared" si="4"/>
        <v>0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9"/>
      <c r="Y12" s="9"/>
      <c r="Z12" s="9"/>
      <c r="AA12" s="9"/>
      <c r="AB12" s="10">
        <f t="shared" ref="AB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4</v>
      </c>
      <c r="AE12" s="28">
        <v>8</v>
      </c>
      <c r="AF12" s="9">
        <f t="shared" ca="1" si="8"/>
        <v>3</v>
      </c>
      <c r="AG12" s="9">
        <f t="shared" ca="1" si="8"/>
        <v>3</v>
      </c>
      <c r="AH12" s="9">
        <f t="shared" ca="1" si="8"/>
        <v>3</v>
      </c>
      <c r="AI12" s="9">
        <f t="shared" ca="1" si="8"/>
        <v>4</v>
      </c>
      <c r="AJ12" s="9">
        <f t="shared" ca="1" si="8"/>
        <v>4</v>
      </c>
      <c r="AK12" s="9">
        <f t="shared" ca="1" si="8"/>
        <v>3</v>
      </c>
      <c r="AL12" s="9">
        <f t="shared" ca="1" si="8"/>
        <v>3</v>
      </c>
      <c r="AM12" s="9">
        <f t="shared" ca="1" si="8"/>
        <v>4</v>
      </c>
      <c r="AN12" s="9">
        <f t="shared" ca="1" si="8"/>
        <v>4</v>
      </c>
      <c r="AO12" s="9">
        <f t="shared" ca="1" si="8"/>
        <v>3</v>
      </c>
      <c r="AP12" s="49">
        <f t="shared" ca="1" si="9"/>
        <v>3.4</v>
      </c>
    </row>
    <row r="13" spans="1:42" x14ac:dyDescent="0.2">
      <c r="A13" s="114">
        <v>4</v>
      </c>
      <c r="B13" s="13">
        <v>10</v>
      </c>
      <c r="C13" s="20">
        <v>3</v>
      </c>
      <c r="D13" s="20">
        <v>9</v>
      </c>
      <c r="E13" s="20">
        <v>1</v>
      </c>
      <c r="F13" s="20"/>
      <c r="G13" s="20"/>
      <c r="H13" s="21"/>
      <c r="I13" s="8">
        <f>SUM(C13:H15)</f>
        <v>55</v>
      </c>
      <c r="J13" s="6">
        <v>10</v>
      </c>
      <c r="K13" s="9">
        <f t="shared" si="0"/>
        <v>4</v>
      </c>
      <c r="L13" s="9">
        <f t="shared" si="1"/>
        <v>4</v>
      </c>
      <c r="M13" s="9">
        <f t="shared" si="2"/>
        <v>4</v>
      </c>
      <c r="N13" s="9">
        <f t="shared" si="3"/>
        <v>3</v>
      </c>
      <c r="O13" s="9">
        <f t="shared" si="4"/>
        <v>0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9"/>
      <c r="Y13" s="9"/>
      <c r="Z13" s="9"/>
      <c r="AA13" s="9"/>
      <c r="AB13" s="10"/>
      <c r="AE13" s="28">
        <v>9</v>
      </c>
      <c r="AF13" s="9">
        <f t="shared" ca="1" si="8"/>
        <v>3</v>
      </c>
      <c r="AG13" s="9">
        <f t="shared" ca="1" si="8"/>
        <v>4</v>
      </c>
      <c r="AH13" s="9">
        <f t="shared" ca="1" si="8"/>
        <v>3</v>
      </c>
      <c r="AI13" s="9">
        <f t="shared" ca="1" si="8"/>
        <v>3</v>
      </c>
      <c r="AJ13" s="9">
        <f t="shared" ca="1" si="8"/>
        <v>3</v>
      </c>
      <c r="AK13" s="9">
        <f t="shared" ca="1" si="8"/>
        <v>4</v>
      </c>
      <c r="AL13" s="9">
        <f t="shared" ca="1" si="8"/>
        <v>4</v>
      </c>
      <c r="AM13" s="9">
        <f t="shared" ca="1" si="8"/>
        <v>4</v>
      </c>
      <c r="AN13" s="9">
        <f t="shared" ca="1" si="8"/>
        <v>3</v>
      </c>
      <c r="AO13" s="9">
        <f t="shared" ca="1" si="8"/>
        <v>3</v>
      </c>
      <c r="AP13" s="49">
        <f t="shared" ca="1" si="9"/>
        <v>3.4</v>
      </c>
    </row>
    <row r="14" spans="1:42" x14ac:dyDescent="0.2">
      <c r="A14" s="114"/>
      <c r="B14" s="14">
        <v>11</v>
      </c>
      <c r="C14" s="22">
        <v>5</v>
      </c>
      <c r="D14" s="22">
        <v>10</v>
      </c>
      <c r="E14" s="22"/>
      <c r="F14" s="22">
        <v>8</v>
      </c>
      <c r="G14" s="22"/>
      <c r="H14" s="23"/>
      <c r="J14" s="6">
        <v>11</v>
      </c>
      <c r="K14" s="9">
        <f t="shared" si="0"/>
        <v>0</v>
      </c>
      <c r="L14" s="9">
        <f t="shared" si="1"/>
        <v>0</v>
      </c>
      <c r="M14" s="9">
        <f t="shared" si="2"/>
        <v>0</v>
      </c>
      <c r="N14" s="9">
        <f t="shared" si="3"/>
        <v>0</v>
      </c>
      <c r="O14" s="9">
        <f t="shared" si="4"/>
        <v>0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9"/>
      <c r="Y14" s="9"/>
      <c r="Z14" s="9"/>
      <c r="AA14" s="9"/>
      <c r="AB14" s="10"/>
      <c r="AE14" s="28">
        <v>10</v>
      </c>
      <c r="AF14" s="9">
        <f t="shared" ca="1" si="8"/>
        <v>3</v>
      </c>
      <c r="AG14" s="9">
        <f t="shared" ca="1" si="8"/>
        <v>4</v>
      </c>
      <c r="AH14" s="9">
        <f t="shared" ca="1" si="8"/>
        <v>3</v>
      </c>
      <c r="AI14" s="9">
        <f t="shared" ca="1" si="8"/>
        <v>3</v>
      </c>
      <c r="AJ14" s="9">
        <f t="shared" ca="1" si="8"/>
        <v>3</v>
      </c>
      <c r="AK14" s="9">
        <f t="shared" ca="1" si="8"/>
        <v>4</v>
      </c>
      <c r="AL14" s="9">
        <f t="shared" ca="1" si="8"/>
        <v>3</v>
      </c>
      <c r="AM14" s="9">
        <f t="shared" ca="1" si="8"/>
        <v>3</v>
      </c>
      <c r="AN14" s="9">
        <f t="shared" ca="1" si="8"/>
        <v>4</v>
      </c>
      <c r="AO14" s="9">
        <f t="shared" ca="1" si="8"/>
        <v>4</v>
      </c>
      <c r="AP14" s="49">
        <f t="shared" ca="1" si="9"/>
        <v>3.4</v>
      </c>
    </row>
    <row r="15" spans="1:42" x14ac:dyDescent="0.2">
      <c r="A15" s="114"/>
      <c r="B15" s="15">
        <v>12</v>
      </c>
      <c r="C15" s="24">
        <v>4</v>
      </c>
      <c r="D15" s="24">
        <v>7</v>
      </c>
      <c r="E15" s="24">
        <v>6</v>
      </c>
      <c r="F15" s="24">
        <v>2</v>
      </c>
      <c r="G15" s="24"/>
      <c r="H15" s="25"/>
      <c r="J15" s="6">
        <v>12</v>
      </c>
      <c r="K15" s="9">
        <f t="shared" si="0"/>
        <v>0</v>
      </c>
      <c r="L15" s="9">
        <f t="shared" si="1"/>
        <v>0</v>
      </c>
      <c r="M15" s="9">
        <f t="shared" si="2"/>
        <v>0</v>
      </c>
      <c r="N15" s="9">
        <f t="shared" si="3"/>
        <v>0</v>
      </c>
      <c r="O15" s="9">
        <f t="shared" si="4"/>
        <v>0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9"/>
      <c r="Y15" s="9"/>
      <c r="Z15" s="9"/>
      <c r="AA15" s="9"/>
      <c r="AB15" s="10"/>
      <c r="AE15" s="28">
        <v>11</v>
      </c>
      <c r="AF15" s="9">
        <f t="shared" ca="1" si="8"/>
        <v>4</v>
      </c>
      <c r="AG15" s="9">
        <f t="shared" ca="1" si="8"/>
        <v>3</v>
      </c>
      <c r="AH15" s="9">
        <f t="shared" ca="1" si="8"/>
        <v>3</v>
      </c>
      <c r="AI15" s="9">
        <f t="shared" ca="1" si="8"/>
        <v>3</v>
      </c>
      <c r="AJ15" s="9">
        <f t="shared" ca="1" si="8"/>
        <v>4</v>
      </c>
      <c r="AK15" s="9">
        <f t="shared" ca="1" si="8"/>
        <v>3</v>
      </c>
      <c r="AL15" s="9">
        <f t="shared" ca="1" si="8"/>
        <v>4</v>
      </c>
      <c r="AM15" s="9">
        <f t="shared" ca="1" si="8"/>
        <v>3</v>
      </c>
      <c r="AN15" s="9">
        <f t="shared" ca="1" si="8"/>
        <v>3</v>
      </c>
      <c r="AO15" s="9">
        <f t="shared" ca="1" si="8"/>
        <v>4</v>
      </c>
      <c r="AP15" s="49">
        <f t="shared" ca="1" si="9"/>
        <v>3.4</v>
      </c>
    </row>
    <row r="16" spans="1:42" x14ac:dyDescent="0.2">
      <c r="A16" s="114">
        <v>5</v>
      </c>
      <c r="B16" s="13">
        <v>13</v>
      </c>
      <c r="C16" s="20">
        <v>4</v>
      </c>
      <c r="D16" s="20">
        <v>8</v>
      </c>
      <c r="E16" s="20">
        <v>6</v>
      </c>
      <c r="F16" s="20">
        <v>3</v>
      </c>
      <c r="G16" s="20"/>
      <c r="H16" s="21"/>
      <c r="I16" s="8">
        <f>SUM(C16:H18)</f>
        <v>55</v>
      </c>
      <c r="J16" s="6">
        <v>13</v>
      </c>
      <c r="K16" s="9">
        <f t="shared" si="0"/>
        <v>0</v>
      </c>
      <c r="L16" s="9">
        <f t="shared" si="1"/>
        <v>0</v>
      </c>
      <c r="M16" s="9">
        <f t="shared" si="2"/>
        <v>0</v>
      </c>
      <c r="N16" s="9">
        <f t="shared" si="3"/>
        <v>0</v>
      </c>
      <c r="O16" s="9">
        <f t="shared" si="4"/>
        <v>0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9"/>
      <c r="Y16" s="9"/>
      <c r="Z16" s="9"/>
      <c r="AA16" s="9"/>
      <c r="AB16" s="10"/>
      <c r="AE16" s="28">
        <v>12</v>
      </c>
      <c r="AF16" s="9">
        <f t="shared" ca="1" si="8"/>
        <v>4</v>
      </c>
      <c r="AG16" s="9">
        <f t="shared" ca="1" si="8"/>
        <v>3</v>
      </c>
      <c r="AH16" s="9">
        <f t="shared" ca="1" si="8"/>
        <v>3</v>
      </c>
      <c r="AI16" s="9">
        <f t="shared" ca="1" si="8"/>
        <v>3</v>
      </c>
      <c r="AJ16" s="9">
        <f t="shared" ca="1" si="8"/>
        <v>3</v>
      </c>
      <c r="AK16" s="9">
        <f t="shared" ca="1" si="8"/>
        <v>4</v>
      </c>
      <c r="AL16" s="9">
        <f t="shared" ca="1" si="8"/>
        <v>3</v>
      </c>
      <c r="AM16" s="9">
        <f t="shared" ca="1" si="8"/>
        <v>4</v>
      </c>
      <c r="AN16" s="9">
        <f t="shared" ca="1" si="8"/>
        <v>3</v>
      </c>
      <c r="AO16" s="9">
        <f t="shared" ca="1" si="8"/>
        <v>4</v>
      </c>
      <c r="AP16" s="49">
        <f t="shared" ca="1" si="9"/>
        <v>3.4</v>
      </c>
    </row>
    <row r="17" spans="1:42" x14ac:dyDescent="0.2">
      <c r="A17" s="114"/>
      <c r="B17" s="14">
        <v>14</v>
      </c>
      <c r="C17" s="22">
        <v>9</v>
      </c>
      <c r="D17" s="22">
        <v>2</v>
      </c>
      <c r="E17" s="22"/>
      <c r="F17" s="22">
        <v>1</v>
      </c>
      <c r="G17" s="22"/>
      <c r="H17" s="23"/>
      <c r="J17" s="6">
        <v>14</v>
      </c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9"/>
      <c r="Y17" s="9"/>
      <c r="Z17" s="9"/>
      <c r="AA17" s="9"/>
      <c r="AB17" s="10"/>
      <c r="AE17" s="28">
        <v>13</v>
      </c>
      <c r="AF17" s="9">
        <f t="shared" ca="1" si="8"/>
        <v>4</v>
      </c>
      <c r="AG17" s="9">
        <f t="shared" ca="1" si="8"/>
        <v>3</v>
      </c>
      <c r="AH17" s="9">
        <f t="shared" ca="1" si="8"/>
        <v>3</v>
      </c>
      <c r="AI17" s="9">
        <f t="shared" ca="1" si="8"/>
        <v>4</v>
      </c>
      <c r="AJ17" s="9">
        <f t="shared" ca="1" si="8"/>
        <v>4</v>
      </c>
      <c r="AK17" s="9">
        <f t="shared" ca="1" si="8"/>
        <v>4</v>
      </c>
      <c r="AL17" s="9">
        <f t="shared" ca="1" si="8"/>
        <v>3</v>
      </c>
      <c r="AM17" s="9">
        <f t="shared" ca="1" si="8"/>
        <v>3</v>
      </c>
      <c r="AN17" s="9">
        <f t="shared" ca="1" si="8"/>
        <v>3</v>
      </c>
      <c r="AO17" s="9">
        <f t="shared" ca="1" si="8"/>
        <v>3</v>
      </c>
      <c r="AP17" s="49">
        <f t="shared" ca="1" si="9"/>
        <v>3.4</v>
      </c>
    </row>
    <row r="18" spans="1:42" x14ac:dyDescent="0.2">
      <c r="A18" s="114"/>
      <c r="B18" s="15">
        <v>15</v>
      </c>
      <c r="C18" s="24"/>
      <c r="D18" s="24">
        <v>7</v>
      </c>
      <c r="E18" s="24">
        <v>10</v>
      </c>
      <c r="F18" s="24">
        <v>5</v>
      </c>
      <c r="G18" s="24"/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9"/>
      <c r="Y18" s="9"/>
      <c r="Z18" s="9"/>
      <c r="AA18" s="9"/>
      <c r="AB18" s="10"/>
      <c r="AE18" s="28">
        <v>14</v>
      </c>
      <c r="AF18" s="9">
        <f t="shared" ca="1" si="8"/>
        <v>3</v>
      </c>
      <c r="AG18" s="9">
        <f t="shared" ca="1" si="8"/>
        <v>4</v>
      </c>
      <c r="AH18" s="9">
        <f t="shared" ca="1" si="8"/>
        <v>3</v>
      </c>
      <c r="AI18" s="9">
        <f t="shared" ca="1" si="8"/>
        <v>3</v>
      </c>
      <c r="AJ18" s="9">
        <f t="shared" ca="1" si="8"/>
        <v>4</v>
      </c>
      <c r="AK18" s="9">
        <f t="shared" ca="1" si="8"/>
        <v>3</v>
      </c>
      <c r="AL18" s="9">
        <f t="shared" ca="1" si="8"/>
        <v>4</v>
      </c>
      <c r="AM18" s="9">
        <f t="shared" ca="1" si="8"/>
        <v>3</v>
      </c>
      <c r="AN18" s="9">
        <f t="shared" ca="1" si="8"/>
        <v>3</v>
      </c>
      <c r="AO18" s="9">
        <f t="shared" ca="1" si="8"/>
        <v>4</v>
      </c>
      <c r="AP18" s="49">
        <f t="shared" ca="1" si="9"/>
        <v>3.4</v>
      </c>
    </row>
    <row r="19" spans="1:42" x14ac:dyDescent="0.2">
      <c r="A19" s="114">
        <v>6</v>
      </c>
      <c r="B19" s="13">
        <v>16</v>
      </c>
      <c r="C19" s="20">
        <v>6</v>
      </c>
      <c r="D19" s="20">
        <v>7</v>
      </c>
      <c r="E19" s="20"/>
      <c r="F19" s="20">
        <v>5</v>
      </c>
      <c r="G19" s="20"/>
      <c r="H19" s="21"/>
      <c r="I19" s="8">
        <f>SUM(C19:H21)</f>
        <v>55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9"/>
      <c r="Y19" s="9"/>
      <c r="Z19" s="9"/>
      <c r="AA19" s="9"/>
      <c r="AB19" s="10"/>
      <c r="AE19" s="28">
        <v>15</v>
      </c>
      <c r="AF19" s="9">
        <f t="shared" ca="1" si="8"/>
        <v>3</v>
      </c>
      <c r="AG19" s="9">
        <f t="shared" ca="1" si="8"/>
        <v>3</v>
      </c>
      <c r="AH19" s="9">
        <f t="shared" ca="1" si="8"/>
        <v>4</v>
      </c>
      <c r="AI19" s="9">
        <f t="shared" ca="1" si="8"/>
        <v>4</v>
      </c>
      <c r="AJ19" s="9">
        <f t="shared" ca="1" si="8"/>
        <v>3</v>
      </c>
      <c r="AK19" s="9">
        <f t="shared" ca="1" si="8"/>
        <v>3</v>
      </c>
      <c r="AL19" s="9">
        <f t="shared" ca="1" si="8"/>
        <v>3</v>
      </c>
      <c r="AM19" s="9">
        <f t="shared" ca="1" si="8"/>
        <v>4</v>
      </c>
      <c r="AN19" s="9">
        <f t="shared" ca="1" si="8"/>
        <v>3</v>
      </c>
      <c r="AO19" s="9">
        <f t="shared" ca="1" si="8"/>
        <v>4</v>
      </c>
      <c r="AP19" s="49">
        <f t="shared" ca="1" si="9"/>
        <v>3.4</v>
      </c>
    </row>
    <row r="20" spans="1:42" x14ac:dyDescent="0.2">
      <c r="A20" s="114"/>
      <c r="B20" s="14">
        <v>17</v>
      </c>
      <c r="C20" s="22">
        <v>2</v>
      </c>
      <c r="D20" s="22">
        <v>4</v>
      </c>
      <c r="E20" s="22">
        <v>8</v>
      </c>
      <c r="F20" s="22"/>
      <c r="G20" s="22"/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9"/>
      <c r="Y20" s="9"/>
      <c r="Z20" s="9"/>
      <c r="AA20" s="9"/>
      <c r="AB20" s="10"/>
      <c r="AE20" s="9"/>
      <c r="AF20" s="111">
        <f ca="1">SUM(AF5:AF19)/15</f>
        <v>3.4</v>
      </c>
      <c r="AG20" s="111">
        <f t="shared" ref="AG20:AL20" ca="1" si="17">SUM(AG5:AG19)/15</f>
        <v>3.4</v>
      </c>
      <c r="AH20" s="111">
        <f ca="1">SUM(AH5:AH19)/15</f>
        <v>3.4</v>
      </c>
      <c r="AI20" s="111">
        <f t="shared" ca="1" si="17"/>
        <v>3.4</v>
      </c>
      <c r="AJ20" s="111">
        <f t="shared" ca="1" si="17"/>
        <v>3.4</v>
      </c>
      <c r="AK20" s="111">
        <f t="shared" ca="1" si="17"/>
        <v>3.4</v>
      </c>
      <c r="AL20" s="111">
        <f t="shared" ca="1" si="17"/>
        <v>3.4</v>
      </c>
      <c r="AM20" s="111">
        <f t="shared" ref="AM20:AO20" ca="1" si="18">SUM(AM5:AM19)/15</f>
        <v>3.4</v>
      </c>
      <c r="AN20" s="111">
        <f t="shared" ca="1" si="18"/>
        <v>3.4</v>
      </c>
      <c r="AO20" s="111">
        <f t="shared" ca="1" si="18"/>
        <v>3.4</v>
      </c>
    </row>
    <row r="21" spans="1:42" x14ac:dyDescent="0.2">
      <c r="A21" s="114"/>
      <c r="B21" s="15">
        <v>18</v>
      </c>
      <c r="C21" s="24">
        <v>10</v>
      </c>
      <c r="D21" s="24">
        <v>1</v>
      </c>
      <c r="E21" s="24">
        <v>3</v>
      </c>
      <c r="F21" s="24">
        <v>9</v>
      </c>
      <c r="G21" s="24"/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1"/>
      <c r="Y21" s="11"/>
      <c r="Z21" s="11"/>
      <c r="AA21" s="11"/>
      <c r="AB21" s="12"/>
      <c r="AE21" s="9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</row>
    <row r="22" spans="1:42" x14ac:dyDescent="0.2">
      <c r="A22" s="114">
        <v>7</v>
      </c>
      <c r="B22" s="13">
        <v>19</v>
      </c>
      <c r="C22" s="20">
        <v>5</v>
      </c>
      <c r="D22" s="20">
        <v>1</v>
      </c>
      <c r="E22" s="20">
        <v>3</v>
      </c>
      <c r="F22" s="20">
        <v>9</v>
      </c>
      <c r="G22" s="20"/>
      <c r="H22" s="21"/>
      <c r="I22" s="8">
        <f>SUM(C22:H24)</f>
        <v>55</v>
      </c>
      <c r="AE22" s="9"/>
    </row>
    <row r="23" spans="1:42" x14ac:dyDescent="0.2">
      <c r="A23" s="114"/>
      <c r="B23" s="14">
        <v>20</v>
      </c>
      <c r="C23" s="22"/>
      <c r="D23" s="22">
        <v>6</v>
      </c>
      <c r="E23" s="22">
        <v>10</v>
      </c>
      <c r="F23" s="22">
        <v>8</v>
      </c>
      <c r="G23" s="22"/>
      <c r="H23" s="23"/>
      <c r="AE23" s="9"/>
    </row>
    <row r="24" spans="1:42" x14ac:dyDescent="0.2">
      <c r="A24" s="114"/>
      <c r="B24" s="15">
        <v>21</v>
      </c>
      <c r="C24" s="24">
        <v>2</v>
      </c>
      <c r="D24" s="24"/>
      <c r="E24" s="24">
        <v>4</v>
      </c>
      <c r="F24" s="24">
        <v>7</v>
      </c>
      <c r="G24" s="24"/>
      <c r="H24" s="25"/>
      <c r="K24" s="50"/>
      <c r="L24" s="51"/>
      <c r="M24" s="51"/>
      <c r="N24" s="51"/>
      <c r="O24" s="52"/>
      <c r="AE24" s="9"/>
    </row>
    <row r="25" spans="1:42" x14ac:dyDescent="0.2">
      <c r="A25" s="114">
        <v>8</v>
      </c>
      <c r="B25" s="13">
        <v>22</v>
      </c>
      <c r="C25" s="20">
        <v>1</v>
      </c>
      <c r="D25" s="20"/>
      <c r="E25" s="20">
        <v>2</v>
      </c>
      <c r="F25" s="20">
        <v>6</v>
      </c>
      <c r="G25" s="20"/>
      <c r="H25" s="21"/>
      <c r="I25" s="8">
        <f>SUM(C25:H27)</f>
        <v>55</v>
      </c>
      <c r="K25" s="53"/>
      <c r="L25" s="54" t="s">
        <v>17</v>
      </c>
      <c r="M25" s="54"/>
      <c r="N25" s="59"/>
      <c r="O25" s="55"/>
      <c r="R25" s="110" t="s">
        <v>18</v>
      </c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E25" s="9"/>
    </row>
    <row r="26" spans="1:42" x14ac:dyDescent="0.2">
      <c r="A26" s="114"/>
      <c r="B26" s="14">
        <v>23</v>
      </c>
      <c r="C26" s="22">
        <v>7</v>
      </c>
      <c r="D26" s="22"/>
      <c r="E26" s="22">
        <v>3</v>
      </c>
      <c r="F26" s="22">
        <v>10</v>
      </c>
      <c r="G26" s="22"/>
      <c r="H26" s="23"/>
      <c r="K26" s="56"/>
      <c r="L26" s="57"/>
      <c r="M26" s="57"/>
      <c r="N26" s="57"/>
      <c r="O26" s="58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1">
        <v>6</v>
      </c>
      <c r="Y26" s="31">
        <v>7</v>
      </c>
      <c r="Z26" s="32">
        <v>8</v>
      </c>
      <c r="AA26" s="31">
        <v>9</v>
      </c>
      <c r="AB26" s="33">
        <v>10</v>
      </c>
      <c r="AE26" s="9"/>
    </row>
    <row r="27" spans="1:42" x14ac:dyDescent="0.2">
      <c r="A27" s="114"/>
      <c r="B27" s="15">
        <v>24</v>
      </c>
      <c r="C27" s="24">
        <v>9</v>
      </c>
      <c r="D27" s="24">
        <v>8</v>
      </c>
      <c r="E27" s="24">
        <v>5</v>
      </c>
      <c r="F27" s="24">
        <v>4</v>
      </c>
      <c r="G27" s="24"/>
      <c r="H27" s="25"/>
      <c r="Q27" s="115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AB27" si="19">-IF(COUNTIF($C4:$H4,T$26),1,0)-IF(COUNTIF($C5:$H5,T$26),2,0)-IF(COUNTIF($C6:$H6,T$26),3,0)+IF(COUNTIF($C7:$H7,T$26),3,0)+IF(COUNTIF($C8:$H8,T$26),4,0)+IF(COUNTIF($C9:$H9,T$26),5,0)</f>
        <v>0</v>
      </c>
      <c r="U27" s="9">
        <f t="shared" si="19"/>
        <v>0</v>
      </c>
      <c r="V27" s="9">
        <f t="shared" si="19"/>
        <v>1</v>
      </c>
      <c r="W27" s="9">
        <f t="shared" si="19"/>
        <v>4</v>
      </c>
      <c r="X27" s="9">
        <f t="shared" si="19"/>
        <v>4</v>
      </c>
      <c r="Y27" s="9">
        <f t="shared" si="19"/>
        <v>1</v>
      </c>
      <c r="Z27" s="9">
        <f t="shared" si="19"/>
        <v>1</v>
      </c>
      <c r="AA27" s="9">
        <f t="shared" si="19"/>
        <v>2</v>
      </c>
      <c r="AB27" s="10">
        <f t="shared" si="19"/>
        <v>3</v>
      </c>
      <c r="AE27" s="9"/>
    </row>
    <row r="28" spans="1:42" x14ac:dyDescent="0.2">
      <c r="A28" s="114">
        <v>9</v>
      </c>
      <c r="B28" s="13">
        <v>25</v>
      </c>
      <c r="C28" s="20">
        <v>9</v>
      </c>
      <c r="D28" s="20"/>
      <c r="E28" s="20">
        <v>10</v>
      </c>
      <c r="F28" s="20">
        <v>4</v>
      </c>
      <c r="G28" s="20"/>
      <c r="H28" s="21"/>
      <c r="I28" s="8">
        <f>SUM(C28:H30)</f>
        <v>55</v>
      </c>
      <c r="Q28" s="115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1</v>
      </c>
      <c r="T28" s="9">
        <f t="shared" ref="T28:AB28" si="20">-IF(COUNTIF($C7:$H7,T$26),1,0)-IF(COUNTIF($C8:$H8,T$26),2,0)-IF(COUNTIF($C9:$H9,T$26),3,0)+IF(COUNTIF($C10:$H10,T$26),3,0)+IF(COUNTIF($C11:$H11,T$26),4,0)+IF(COUNTIF($C12:$H12,T$26),5,0)</f>
        <v>3</v>
      </c>
      <c r="U28" s="9">
        <f t="shared" si="20"/>
        <v>3</v>
      </c>
      <c r="V28" s="9">
        <f t="shared" si="20"/>
        <v>3</v>
      </c>
      <c r="W28" s="9">
        <f t="shared" si="20"/>
        <v>0</v>
      </c>
      <c r="X28" s="9">
        <f t="shared" si="20"/>
        <v>2</v>
      </c>
      <c r="Y28" s="9">
        <f t="shared" si="20"/>
        <v>2</v>
      </c>
      <c r="Z28" s="9">
        <f t="shared" si="20"/>
        <v>4</v>
      </c>
      <c r="AA28" s="9">
        <f t="shared" si="20"/>
        <v>0</v>
      </c>
      <c r="AB28" s="10">
        <f t="shared" si="20"/>
        <v>2</v>
      </c>
      <c r="AE28" s="9"/>
    </row>
    <row r="29" spans="1:42" x14ac:dyDescent="0.2">
      <c r="A29" s="114"/>
      <c r="B29" s="14">
        <v>26</v>
      </c>
      <c r="C29" s="22"/>
      <c r="D29" s="22">
        <v>3</v>
      </c>
      <c r="E29" s="22">
        <v>5</v>
      </c>
      <c r="F29" s="22">
        <v>1</v>
      </c>
      <c r="G29" s="22"/>
      <c r="H29" s="23"/>
      <c r="Q29" s="115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2</v>
      </c>
      <c r="T29" s="9">
        <f t="shared" ref="T29:AB29" si="21">-IF(COUNTIF($C10:$H10,T$26),1,0)-IF(COUNTIF($C11:$H11,T$26),2,0)-IF(COUNTIF($C12:$H12,T$26),3,0)+IF(COUNTIF($C13:$H13,T$26),3,0)+IF(COUNTIF($C14:$H14,T$26),4,0)+IF(COUNTIF($C15:$H15,T$26),5,0)</f>
        <v>3</v>
      </c>
      <c r="U29" s="9">
        <f t="shared" si="21"/>
        <v>1</v>
      </c>
      <c r="V29" s="9">
        <f t="shared" si="21"/>
        <v>2</v>
      </c>
      <c r="W29" s="9">
        <f t="shared" si="21"/>
        <v>3</v>
      </c>
      <c r="X29" s="9">
        <f t="shared" si="21"/>
        <v>2</v>
      </c>
      <c r="Y29" s="9">
        <f t="shared" si="21"/>
        <v>4</v>
      </c>
      <c r="Z29" s="9">
        <f t="shared" si="21"/>
        <v>1</v>
      </c>
      <c r="AA29" s="9">
        <f t="shared" si="21"/>
        <v>2</v>
      </c>
      <c r="AB29" s="10">
        <f t="shared" si="21"/>
        <v>2</v>
      </c>
      <c r="AE29" s="9"/>
    </row>
    <row r="30" spans="1:42" x14ac:dyDescent="0.2">
      <c r="A30" s="114"/>
      <c r="B30" s="15">
        <v>27</v>
      </c>
      <c r="C30" s="24">
        <v>6</v>
      </c>
      <c r="D30" s="24">
        <v>8</v>
      </c>
      <c r="E30" s="24">
        <v>7</v>
      </c>
      <c r="F30" s="24">
        <v>2</v>
      </c>
      <c r="G30" s="24"/>
      <c r="H30" s="25"/>
      <c r="Q30" s="115"/>
      <c r="R30" s="28">
        <v>4</v>
      </c>
      <c r="S30" s="9">
        <f>-IF(COUNTIF($C13:$H13,S$26),1,0)-IF(COUNTIF($C14:$H14,S$26),2,0)-IF(COUNTIF($C15:$H15,S$26),3,0)+IF(COUNTIF($C16:$H16,S$26),3,0)+IF(COUNTIF($C17:$H17,S$26),4,0)+IF(COUNTIF($C18:$H18,S$26),5,0)</f>
        <v>3</v>
      </c>
      <c r="T30" s="9">
        <f t="shared" ref="T30:AB30" si="22">-IF(COUNTIF($C13:$H13,T$26),1,0)-IF(COUNTIF($C14:$H14,T$26),2,0)-IF(COUNTIF($C15:$H15,T$26),3,0)+IF(COUNTIF($C16:$H16,T$26),3,0)+IF(COUNTIF($C17:$H17,T$26),4,0)+IF(COUNTIF($C18:$H18,T$26),5,0)</f>
        <v>1</v>
      </c>
      <c r="U30" s="9">
        <f t="shared" si="22"/>
        <v>2</v>
      </c>
      <c r="V30" s="9">
        <f t="shared" si="22"/>
        <v>0</v>
      </c>
      <c r="W30" s="9">
        <f t="shared" si="22"/>
        <v>3</v>
      </c>
      <c r="X30" s="9">
        <f t="shared" si="22"/>
        <v>0</v>
      </c>
      <c r="Y30" s="9">
        <f t="shared" si="22"/>
        <v>2</v>
      </c>
      <c r="Z30" s="9">
        <f t="shared" si="22"/>
        <v>1</v>
      </c>
      <c r="AA30" s="9">
        <f t="shared" si="22"/>
        <v>3</v>
      </c>
      <c r="AB30" s="10">
        <f t="shared" si="22"/>
        <v>3</v>
      </c>
      <c r="AE30" s="9"/>
    </row>
    <row r="31" spans="1:42" x14ac:dyDescent="0.2">
      <c r="A31" s="114">
        <v>10</v>
      </c>
      <c r="B31" s="13">
        <v>28</v>
      </c>
      <c r="C31" s="20">
        <v>6</v>
      </c>
      <c r="D31" s="20">
        <v>10</v>
      </c>
      <c r="E31" s="20">
        <v>9</v>
      </c>
      <c r="F31" s="20">
        <v>2</v>
      </c>
      <c r="G31" s="20"/>
      <c r="H31" s="21"/>
      <c r="I31" s="8">
        <f>SUM(C31:H33)</f>
        <v>55</v>
      </c>
      <c r="Q31" s="115"/>
      <c r="R31" s="28">
        <v>5</v>
      </c>
      <c r="S31" s="9">
        <f>-IF(COUNTIF($C16:$H16,S$26),1,0)-IF(COUNTIF($C17:$H17,S$26),2,0)-IF(COUNTIF($C18:$H18,S$26),3,0)+IF(COUNTIF($C19:$H19,S$26),3,0)+IF(COUNTIF($C20:$H20,S$26),4,0)+IF(COUNTIF($C21:$H21,S$26),5,0)</f>
        <v>3</v>
      </c>
      <c r="T31" s="9">
        <f t="shared" ref="T31:AB31" si="23">-IF(COUNTIF($C16:$H16,T$26),1,0)-IF(COUNTIF($C17:$H17,T$26),2,0)-IF(COUNTIF($C18:$H18,T$26),3,0)+IF(COUNTIF($C19:$H19,T$26),3,0)+IF(COUNTIF($C20:$H20,T$26),4,0)+IF(COUNTIF($C21:$H21,T$26),5,0)</f>
        <v>2</v>
      </c>
      <c r="U31" s="9">
        <f t="shared" si="23"/>
        <v>4</v>
      </c>
      <c r="V31" s="9">
        <f t="shared" si="23"/>
        <v>3</v>
      </c>
      <c r="W31" s="9">
        <f t="shared" si="23"/>
        <v>0</v>
      </c>
      <c r="X31" s="9">
        <f t="shared" si="23"/>
        <v>2</v>
      </c>
      <c r="Y31" s="9">
        <f t="shared" si="23"/>
        <v>0</v>
      </c>
      <c r="Z31" s="9">
        <f t="shared" si="23"/>
        <v>3</v>
      </c>
      <c r="AA31" s="9">
        <f t="shared" si="23"/>
        <v>3</v>
      </c>
      <c r="AB31" s="10">
        <f t="shared" si="23"/>
        <v>2</v>
      </c>
      <c r="AE31" s="9"/>
    </row>
    <row r="32" spans="1:42" x14ac:dyDescent="0.2">
      <c r="A32" s="114"/>
      <c r="B32" s="14">
        <v>29</v>
      </c>
      <c r="C32" s="22">
        <v>4</v>
      </c>
      <c r="D32" s="22">
        <v>1</v>
      </c>
      <c r="E32" s="22"/>
      <c r="F32" s="22">
        <v>7</v>
      </c>
      <c r="G32" s="22"/>
      <c r="H32" s="23"/>
      <c r="Q32" s="115"/>
      <c r="R32" s="28">
        <v>6</v>
      </c>
      <c r="S32" s="9">
        <f>-IF(COUNTIF($C19:$H19,S$26),1,0)-IF(COUNTIF($C20:$H20,S$26),2,0)-IF(COUNTIF($C21:$H21,S$26),3,0)+IF(COUNTIF($C22:$H22,S$26),3,0)+IF(COUNTIF($C23:$H23,S$26),4,0)+IF(COUNTIF($C24:$H24,S$26),5,0)</f>
        <v>0</v>
      </c>
      <c r="T32" s="9">
        <f t="shared" ref="T32:AB32" si="24">-IF(COUNTIF($C19:$H19,T$26),1,0)-IF(COUNTIF($C20:$H20,T$26),2,0)-IF(COUNTIF($C21:$H21,T$26),3,0)+IF(COUNTIF($C22:$H22,T$26),3,0)+IF(COUNTIF($C23:$H23,T$26),4,0)+IF(COUNTIF($C24:$H24,T$26),5,0)</f>
        <v>3</v>
      </c>
      <c r="U32" s="9">
        <f t="shared" si="24"/>
        <v>0</v>
      </c>
      <c r="V32" s="9">
        <f t="shared" si="24"/>
        <v>3</v>
      </c>
      <c r="W32" s="9">
        <f t="shared" si="24"/>
        <v>2</v>
      </c>
      <c r="X32" s="9">
        <f t="shared" si="24"/>
        <v>3</v>
      </c>
      <c r="Y32" s="9">
        <f t="shared" si="24"/>
        <v>4</v>
      </c>
      <c r="Z32" s="9">
        <f t="shared" si="24"/>
        <v>2</v>
      </c>
      <c r="AA32" s="9">
        <f t="shared" si="24"/>
        <v>0</v>
      </c>
      <c r="AB32" s="10">
        <f t="shared" si="24"/>
        <v>1</v>
      </c>
      <c r="AE32" s="9"/>
    </row>
    <row r="33" spans="1:31" x14ac:dyDescent="0.2">
      <c r="A33" s="114"/>
      <c r="B33" s="15">
        <v>30</v>
      </c>
      <c r="C33" s="24">
        <v>8</v>
      </c>
      <c r="D33" s="24"/>
      <c r="E33" s="24">
        <v>5</v>
      </c>
      <c r="F33" s="24">
        <v>3</v>
      </c>
      <c r="G33" s="24"/>
      <c r="H33" s="25"/>
      <c r="Q33" s="115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2</v>
      </c>
      <c r="T33" s="9">
        <f t="shared" ref="T33:AB33" si="25">-IF(COUNTIF($C22:$H22,T$26),1,0)-IF(COUNTIF($C23:$H23,T$26),2,0)-IF(COUNTIF($C24:$H24,T$26),3,0)+IF(COUNTIF($C25:$H25,T$26),3,0)+IF(COUNTIF($C26:$H26,T$26),4,0)+IF(COUNTIF($C27:$H27,T$26),5,0)</f>
        <v>0</v>
      </c>
      <c r="U33" s="9">
        <f t="shared" si="25"/>
        <v>3</v>
      </c>
      <c r="V33" s="9">
        <f t="shared" si="25"/>
        <v>2</v>
      </c>
      <c r="W33" s="9">
        <f t="shared" si="25"/>
        <v>4</v>
      </c>
      <c r="X33" s="9">
        <f t="shared" si="25"/>
        <v>1</v>
      </c>
      <c r="Y33" s="9">
        <f t="shared" si="25"/>
        <v>1</v>
      </c>
      <c r="Z33" s="9">
        <f t="shared" si="25"/>
        <v>3</v>
      </c>
      <c r="AA33" s="9">
        <f t="shared" si="25"/>
        <v>4</v>
      </c>
      <c r="AB33" s="10">
        <f t="shared" si="25"/>
        <v>2</v>
      </c>
      <c r="AE33" s="9"/>
    </row>
    <row r="34" spans="1:31" x14ac:dyDescent="0.2">
      <c r="A34" s="114">
        <v>11</v>
      </c>
      <c r="B34" s="13">
        <v>31</v>
      </c>
      <c r="C34" s="20">
        <v>4</v>
      </c>
      <c r="D34" s="20"/>
      <c r="E34" s="20">
        <v>2</v>
      </c>
      <c r="F34" s="20">
        <v>3</v>
      </c>
      <c r="G34" s="20"/>
      <c r="H34" s="21"/>
      <c r="I34" s="8">
        <f>SUM(C34:H36)</f>
        <v>55</v>
      </c>
      <c r="Q34" s="115"/>
      <c r="R34" s="28">
        <v>8</v>
      </c>
      <c r="S34" s="9">
        <f t="shared" ref="S34:AB34" si="26">-IF(COUNTIF($C25:$H25,S$26),1,0)-IF(COUNTIF($C26:$H26,S$26),2,0)-IF(COUNTIF($C27:$H27,S$26),3,0)+IF(COUNTIF($C28:$H28,S$26),3,0)+IF(COUNTIF($C29:$H29,S$26),4,0)+IF(COUNTIF($C30:$H30,S$26),5,0)</f>
        <v>3</v>
      </c>
      <c r="T34" s="9">
        <f t="shared" si="26"/>
        <v>4</v>
      </c>
      <c r="U34" s="9">
        <f t="shared" si="26"/>
        <v>2</v>
      </c>
      <c r="V34" s="9">
        <f t="shared" si="26"/>
        <v>0</v>
      </c>
      <c r="W34" s="9">
        <f t="shared" si="26"/>
        <v>1</v>
      </c>
      <c r="X34" s="9">
        <f t="shared" si="26"/>
        <v>4</v>
      </c>
      <c r="Y34" s="9">
        <f t="shared" si="26"/>
        <v>3</v>
      </c>
      <c r="Z34" s="9">
        <f t="shared" si="26"/>
        <v>2</v>
      </c>
      <c r="AA34" s="9">
        <f t="shared" si="26"/>
        <v>0</v>
      </c>
      <c r="AB34" s="10">
        <f t="shared" si="26"/>
        <v>1</v>
      </c>
      <c r="AE34" s="9"/>
    </row>
    <row r="35" spans="1:31" x14ac:dyDescent="0.2">
      <c r="A35" s="114"/>
      <c r="B35" s="14">
        <v>32</v>
      </c>
      <c r="C35" s="22">
        <v>1</v>
      </c>
      <c r="D35" s="22">
        <v>10</v>
      </c>
      <c r="E35" s="22">
        <v>7</v>
      </c>
      <c r="F35" s="22">
        <v>5</v>
      </c>
      <c r="G35" s="22"/>
      <c r="H35" s="23"/>
      <c r="Q35" s="115"/>
      <c r="R35" s="28">
        <v>9</v>
      </c>
      <c r="S35" s="9">
        <f t="shared" ref="S35:AB35" si="27">-IF(COUNTIF($C28:$H28,S$26),1,0)-IF(COUNTIF($C29:$H29,S$26),2,0)-IF(COUNTIF($C30:$H30,S$26),3,0)+IF(COUNTIF($C31:$H31,S$26),3,0)+IF(COUNTIF($C32:$H32,S$26),4,0)+IF(COUNTIF($C33:$H33,S$26),5,0)</f>
        <v>2</v>
      </c>
      <c r="T35" s="9">
        <f t="shared" si="27"/>
        <v>0</v>
      </c>
      <c r="U35" s="9">
        <f t="shared" si="27"/>
        <v>3</v>
      </c>
      <c r="V35" s="9">
        <f t="shared" si="27"/>
        <v>3</v>
      </c>
      <c r="W35" s="9">
        <f t="shared" si="27"/>
        <v>3</v>
      </c>
      <c r="X35" s="9">
        <f t="shared" si="27"/>
        <v>0</v>
      </c>
      <c r="Y35" s="9">
        <f t="shared" si="27"/>
        <v>1</v>
      </c>
      <c r="Z35" s="9">
        <f t="shared" si="27"/>
        <v>2</v>
      </c>
      <c r="AA35" s="9">
        <f t="shared" si="27"/>
        <v>2</v>
      </c>
      <c r="AB35" s="10">
        <f t="shared" si="27"/>
        <v>2</v>
      </c>
      <c r="AE35" s="9"/>
    </row>
    <row r="36" spans="1:31" x14ac:dyDescent="0.2">
      <c r="A36" s="114"/>
      <c r="B36" s="15">
        <v>33</v>
      </c>
      <c r="C36" s="24">
        <v>9</v>
      </c>
      <c r="D36" s="24"/>
      <c r="E36" s="24">
        <v>8</v>
      </c>
      <c r="F36" s="24">
        <v>6</v>
      </c>
      <c r="G36" s="24"/>
      <c r="H36" s="25"/>
      <c r="Q36" s="115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2</v>
      </c>
      <c r="T36" s="9">
        <f t="shared" ref="T36:AB36" si="28">-IF(COUNTIF($C31:$H31,T$26),1,0)-IF(COUNTIF($C32:$H32,T$26),2,0)-IF(COUNTIF($C33:$H33,T$26),3,0)+IF(COUNTIF($C34:$H34,T$26),3,0)+IF(COUNTIF($C35:$H35,T$26),4,0)+IF(COUNTIF($C36:$H36,T$26),5,0)</f>
        <v>2</v>
      </c>
      <c r="U36" s="9">
        <f t="shared" si="28"/>
        <v>0</v>
      </c>
      <c r="V36" s="9">
        <f t="shared" si="28"/>
        <v>1</v>
      </c>
      <c r="W36" s="9">
        <f t="shared" si="28"/>
        <v>1</v>
      </c>
      <c r="X36" s="9">
        <f t="shared" si="28"/>
        <v>4</v>
      </c>
      <c r="Y36" s="9">
        <f t="shared" si="28"/>
        <v>2</v>
      </c>
      <c r="Z36" s="9">
        <f t="shared" si="28"/>
        <v>2</v>
      </c>
      <c r="AA36" s="9">
        <f t="shared" si="28"/>
        <v>4</v>
      </c>
      <c r="AB36" s="10">
        <f t="shared" si="28"/>
        <v>3</v>
      </c>
      <c r="AE36" s="9"/>
    </row>
    <row r="37" spans="1:31" x14ac:dyDescent="0.2">
      <c r="A37" s="114">
        <v>12</v>
      </c>
      <c r="B37" s="13">
        <v>34</v>
      </c>
      <c r="C37" s="20">
        <v>10</v>
      </c>
      <c r="D37" s="20">
        <v>1</v>
      </c>
      <c r="E37" s="20">
        <v>8</v>
      </c>
      <c r="F37" s="20">
        <v>6</v>
      </c>
      <c r="G37" s="20"/>
      <c r="H37" s="21"/>
      <c r="I37" s="8">
        <f>SUM(C37:H39)</f>
        <v>55</v>
      </c>
      <c r="Q37" s="115"/>
      <c r="R37" s="28">
        <v>11</v>
      </c>
      <c r="S37" s="9">
        <f>-IF(COUNTIF($C34:$H34,S$26),1,0)-IF(COUNTIF($C35:$H35,S$26),2,0)-IF(COUNTIF($C36:$H36,S$26),3,0)+IF(COUNTIF($C37:$H37,S$26),3,0)+IF(COUNTIF($C38:$H38,S$26),4,0)+IF(COUNTIF($C39:$H39,S$26),5,0)</f>
        <v>1</v>
      </c>
      <c r="T37" s="9">
        <f t="shared" ref="T37:AB37" si="29">-IF(COUNTIF($C34:$H34,T$26),1,0)-IF(COUNTIF($C35:$H35,T$26),2,0)-IF(COUNTIF($C36:$H36,T$26),3,0)+IF(COUNTIF($C37:$H37,T$26),3,0)+IF(COUNTIF($C38:$H38,T$26),4,0)+IF(COUNTIF($C39:$H39,T$26),5,0)</f>
        <v>4</v>
      </c>
      <c r="U37" s="9">
        <f t="shared" si="29"/>
        <v>3</v>
      </c>
      <c r="V37" s="9">
        <f t="shared" si="29"/>
        <v>4</v>
      </c>
      <c r="W37" s="9">
        <f t="shared" si="29"/>
        <v>3</v>
      </c>
      <c r="X37" s="9">
        <f t="shared" si="29"/>
        <v>0</v>
      </c>
      <c r="Y37" s="9">
        <f t="shared" si="29"/>
        <v>2</v>
      </c>
      <c r="Z37" s="9">
        <f t="shared" si="29"/>
        <v>0</v>
      </c>
      <c r="AA37" s="9">
        <f t="shared" si="29"/>
        <v>1</v>
      </c>
      <c r="AB37" s="10">
        <f t="shared" si="29"/>
        <v>1</v>
      </c>
      <c r="AE37" s="9"/>
    </row>
    <row r="38" spans="1:31" x14ac:dyDescent="0.2">
      <c r="A38" s="114"/>
      <c r="B38" s="14">
        <v>35</v>
      </c>
      <c r="C38" s="22">
        <v>7</v>
      </c>
      <c r="D38" s="22"/>
      <c r="E38" s="22">
        <v>9</v>
      </c>
      <c r="F38" s="22">
        <v>3</v>
      </c>
      <c r="G38" s="22"/>
      <c r="H38" s="23"/>
      <c r="Q38" s="115"/>
      <c r="R38" s="28">
        <v>12</v>
      </c>
      <c r="S38" s="9">
        <f>-IF(COUNTIF($C37:$H37,S$26),1,0)-IF(COUNTIF($C38:$H38,S$26),2,0)-IF(COUNTIF($C39:$H39,S$26),3,0)+IF(COUNTIF($C40:$H40,S$26),3,0)+IF(COUNTIF($C41:$H41,S$26),4,0)+IF(COUNTIF($C42:$H42,S$26),5,0)</f>
        <v>3</v>
      </c>
      <c r="T38" s="9">
        <f t="shared" ref="T38:AB38" si="30">-IF(COUNTIF($C37:$H37,T$26),1,0)-IF(COUNTIF($C38:$H38,T$26),2,0)-IF(COUNTIF($C39:$H39,T$26),3,0)+IF(COUNTIF($C40:$H40,T$26),3,0)+IF(COUNTIF($C41:$H41,T$26),4,0)+IF(COUNTIF($C42:$H42,T$26),5,0)</f>
        <v>0</v>
      </c>
      <c r="U38" s="9">
        <f t="shared" si="30"/>
        <v>1</v>
      </c>
      <c r="V38" s="9">
        <f t="shared" si="30"/>
        <v>1</v>
      </c>
      <c r="W38" s="9">
        <f t="shared" si="30"/>
        <v>1</v>
      </c>
      <c r="X38" s="9">
        <f t="shared" si="30"/>
        <v>3</v>
      </c>
      <c r="Y38" s="9">
        <f t="shared" si="30"/>
        <v>3</v>
      </c>
      <c r="Z38" s="9">
        <f t="shared" si="30"/>
        <v>2</v>
      </c>
      <c r="AA38" s="9">
        <f t="shared" si="30"/>
        <v>3</v>
      </c>
      <c r="AB38" s="10">
        <f t="shared" si="30"/>
        <v>4</v>
      </c>
      <c r="AE38" s="9"/>
    </row>
    <row r="39" spans="1:31" x14ac:dyDescent="0.2">
      <c r="A39" s="114"/>
      <c r="B39" s="15">
        <v>36</v>
      </c>
      <c r="C39" s="24"/>
      <c r="D39" s="24">
        <v>4</v>
      </c>
      <c r="E39" s="24">
        <v>2</v>
      </c>
      <c r="F39" s="24">
        <v>5</v>
      </c>
      <c r="G39" s="24"/>
      <c r="H39" s="25"/>
      <c r="Q39" s="115"/>
      <c r="R39" s="28">
        <v>13</v>
      </c>
      <c r="S39" s="9">
        <f>-IF(COUNTIF($C40:$H40,S$26),1,0)-IF(COUNTIF($C41:$H41,S$26),2,0)-IF(COUNTIF($C42:$H42,S$26),3,0)+IF(COUNTIF($C43:$H43,S$26),3,0)+IF(COUNTIF($C44:$H44,S$26),4,0)+IF(COUNTIF($C45:$H45,S$26),5,0)</f>
        <v>3</v>
      </c>
      <c r="T39" s="9">
        <f t="shared" ref="T39:AB39" si="31">-IF(COUNTIF($C40:$H40,T$26),1,0)-IF(COUNTIF($C41:$H41,T$26),2,0)-IF(COUNTIF($C42:$H42,T$26),3,0)+IF(COUNTIF($C43:$H43,T$26),3,0)+IF(COUNTIF($C44:$H44,T$26),4,0)+IF(COUNTIF($C45:$H45,T$26),5,0)</f>
        <v>2</v>
      </c>
      <c r="U39" s="9">
        <f t="shared" si="31"/>
        <v>4</v>
      </c>
      <c r="V39" s="9">
        <f t="shared" si="31"/>
        <v>2</v>
      </c>
      <c r="W39" s="9">
        <f t="shared" si="31"/>
        <v>1</v>
      </c>
      <c r="X39" s="9">
        <f t="shared" si="31"/>
        <v>3</v>
      </c>
      <c r="Y39" s="9">
        <f t="shared" si="31"/>
        <v>0</v>
      </c>
      <c r="Z39" s="9">
        <f t="shared" si="31"/>
        <v>3</v>
      </c>
      <c r="AA39" s="9">
        <f t="shared" si="31"/>
        <v>1</v>
      </c>
      <c r="AB39" s="10">
        <f t="shared" si="31"/>
        <v>0</v>
      </c>
      <c r="AE39" s="9"/>
    </row>
    <row r="40" spans="1:31" x14ac:dyDescent="0.2">
      <c r="A40" s="114">
        <v>13</v>
      </c>
      <c r="B40" s="13">
        <v>37</v>
      </c>
      <c r="C40" s="20">
        <v>3</v>
      </c>
      <c r="D40" s="20"/>
      <c r="E40" s="20">
        <v>2</v>
      </c>
      <c r="F40" s="20">
        <v>8</v>
      </c>
      <c r="G40" s="20"/>
      <c r="H40" s="21"/>
      <c r="I40" s="8">
        <f>SUM(C40:H42)</f>
        <v>55</v>
      </c>
      <c r="Q40" s="115"/>
      <c r="R40" s="29">
        <v>14</v>
      </c>
      <c r="S40" s="11">
        <f>-IF(COUNTIF($C43:$H43,S$26),1,0)-IF(COUNTIF($C44:$H44,S$26),2,0)-IF(COUNTIF($C45:$H45,S$26),3,0)+IF(COUNTIF($C46:$H46,S$26),3,0)+IF(COUNTIF($C47:$H47,S$26),4,0)+IF(COUNTIF($C48:$H48,S$26),5,0)</f>
        <v>0</v>
      </c>
      <c r="T40" s="11">
        <f t="shared" ref="T40:AB40" si="32">-IF(COUNTIF($C43:$H43,T$26),1,0)-IF(COUNTIF($C44:$H44,T$26),2,0)-IF(COUNTIF($C45:$H45,T$26),3,0)+IF(COUNTIF($C46:$H46,T$26),3,0)+IF(COUNTIF($C47:$H47,T$26),4,0)+IF(COUNTIF($C48:$H48,T$26),5,0)</f>
        <v>2</v>
      </c>
      <c r="U40" s="11">
        <f t="shared" si="32"/>
        <v>2</v>
      </c>
      <c r="V40" s="11">
        <f t="shared" si="32"/>
        <v>3</v>
      </c>
      <c r="W40" s="11">
        <f t="shared" si="32"/>
        <v>3</v>
      </c>
      <c r="X40" s="11">
        <f t="shared" si="32"/>
        <v>1</v>
      </c>
      <c r="Y40" s="11">
        <f t="shared" si="32"/>
        <v>3</v>
      </c>
      <c r="Z40" s="11">
        <f t="shared" si="32"/>
        <v>3</v>
      </c>
      <c r="AA40" s="11">
        <f t="shared" si="32"/>
        <v>1</v>
      </c>
      <c r="AB40" s="12">
        <f t="shared" si="32"/>
        <v>4</v>
      </c>
      <c r="AE40" s="9"/>
    </row>
    <row r="41" spans="1:31" x14ac:dyDescent="0.2">
      <c r="A41" s="114"/>
      <c r="B41" s="14">
        <v>38</v>
      </c>
      <c r="C41" s="22">
        <v>5</v>
      </c>
      <c r="D41" s="22">
        <v>6</v>
      </c>
      <c r="E41" s="22">
        <v>1</v>
      </c>
      <c r="F41" s="22">
        <v>4</v>
      </c>
      <c r="G41" s="22"/>
      <c r="H41" s="2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9"/>
    </row>
    <row r="42" spans="1:31" x14ac:dyDescent="0.2">
      <c r="A42" s="114"/>
      <c r="B42" s="15">
        <v>39</v>
      </c>
      <c r="C42" s="24">
        <v>10</v>
      </c>
      <c r="D42" s="24">
        <v>9</v>
      </c>
      <c r="E42" s="24">
        <v>7</v>
      </c>
      <c r="F42" s="24"/>
      <c r="G42" s="24"/>
      <c r="H42" s="25"/>
      <c r="Q42" s="1"/>
      <c r="R42" s="110" t="s">
        <v>18</v>
      </c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"/>
      <c r="AD42" s="1"/>
      <c r="AE42" s="9"/>
    </row>
    <row r="43" spans="1:31" x14ac:dyDescent="0.2">
      <c r="A43" s="114">
        <v>14</v>
      </c>
      <c r="B43" s="13">
        <v>40</v>
      </c>
      <c r="C43" s="20">
        <v>10</v>
      </c>
      <c r="D43" s="20">
        <v>5</v>
      </c>
      <c r="E43" s="20">
        <v>7</v>
      </c>
      <c r="F43" s="20">
        <v>2</v>
      </c>
      <c r="G43" s="20"/>
      <c r="H43" s="21"/>
      <c r="I43" s="8">
        <f>SUM(C43:H45)</f>
        <v>55</v>
      </c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1">
        <v>6</v>
      </c>
      <c r="Y43" s="31">
        <v>7</v>
      </c>
      <c r="Z43" s="32">
        <v>8</v>
      </c>
      <c r="AA43" s="31">
        <v>9</v>
      </c>
      <c r="AB43" s="33">
        <v>10</v>
      </c>
      <c r="AC43" s="1"/>
      <c r="AD43" s="1"/>
      <c r="AE43" s="9"/>
    </row>
    <row r="44" spans="1:31" x14ac:dyDescent="0.2">
      <c r="A44" s="114"/>
      <c r="B44" s="14">
        <v>41</v>
      </c>
      <c r="C44" s="22">
        <v>4</v>
      </c>
      <c r="D44" s="22"/>
      <c r="E44" s="22">
        <v>8</v>
      </c>
      <c r="F44" s="22">
        <v>9</v>
      </c>
      <c r="G44" s="22"/>
      <c r="H44" s="23"/>
      <c r="Q44" s="113" t="s">
        <v>19</v>
      </c>
      <c r="R44" s="37">
        <v>4</v>
      </c>
      <c r="S44" s="40">
        <f t="shared" ref="S44:AB48" si="33">COUNTIF(S$27:S$40,$R44)</f>
        <v>0</v>
      </c>
      <c r="T44" s="41">
        <f t="shared" si="33"/>
        <v>2</v>
      </c>
      <c r="U44" s="41">
        <f t="shared" si="33"/>
        <v>2</v>
      </c>
      <c r="V44" s="41">
        <f t="shared" si="33"/>
        <v>1</v>
      </c>
      <c r="W44" s="41">
        <f t="shared" si="33"/>
        <v>2</v>
      </c>
      <c r="X44" s="41">
        <f t="shared" si="33"/>
        <v>3</v>
      </c>
      <c r="Y44" s="41">
        <f t="shared" si="33"/>
        <v>2</v>
      </c>
      <c r="Z44" s="41">
        <f t="shared" si="33"/>
        <v>1</v>
      </c>
      <c r="AA44" s="41">
        <f t="shared" si="33"/>
        <v>2</v>
      </c>
      <c r="AB44" s="42">
        <f t="shared" si="33"/>
        <v>2</v>
      </c>
      <c r="AC44" s="1"/>
      <c r="AD44" s="1"/>
      <c r="AE44" s="9"/>
    </row>
    <row r="45" spans="1:31" x14ac:dyDescent="0.2">
      <c r="A45" s="114"/>
      <c r="B45" s="15">
        <v>42</v>
      </c>
      <c r="C45" s="24"/>
      <c r="D45" s="24">
        <v>3</v>
      </c>
      <c r="E45" s="24">
        <v>6</v>
      </c>
      <c r="F45" s="24">
        <v>1</v>
      </c>
      <c r="G45" s="24"/>
      <c r="H45" s="25"/>
      <c r="Q45" s="113"/>
      <c r="R45" s="38">
        <v>3</v>
      </c>
      <c r="S45" s="43">
        <f t="shared" si="33"/>
        <v>5</v>
      </c>
      <c r="T45" s="44">
        <f t="shared" si="33"/>
        <v>3</v>
      </c>
      <c r="U45" s="44">
        <f t="shared" si="33"/>
        <v>4</v>
      </c>
      <c r="V45" s="44">
        <f t="shared" si="33"/>
        <v>5</v>
      </c>
      <c r="W45" s="44">
        <f t="shared" si="33"/>
        <v>5</v>
      </c>
      <c r="X45" s="44">
        <f t="shared" si="33"/>
        <v>3</v>
      </c>
      <c r="Y45" s="44">
        <f t="shared" si="33"/>
        <v>3</v>
      </c>
      <c r="Z45" s="44">
        <f t="shared" si="33"/>
        <v>4</v>
      </c>
      <c r="AA45" s="44">
        <f t="shared" si="33"/>
        <v>3</v>
      </c>
      <c r="AB45" s="45">
        <f t="shared" si="33"/>
        <v>3</v>
      </c>
      <c r="AC45" s="1"/>
      <c r="AD45" s="1"/>
      <c r="AE45" s="9"/>
    </row>
    <row r="46" spans="1:31" x14ac:dyDescent="0.2">
      <c r="A46" s="114">
        <v>15</v>
      </c>
      <c r="B46" s="13">
        <v>43</v>
      </c>
      <c r="C46" s="20"/>
      <c r="D46" s="20">
        <v>9</v>
      </c>
      <c r="E46" s="20">
        <v>2</v>
      </c>
      <c r="F46" s="20">
        <v>1</v>
      </c>
      <c r="G46" s="20"/>
      <c r="H46" s="21"/>
      <c r="I46" s="8">
        <f>SUM(C46:H48)</f>
        <v>55</v>
      </c>
      <c r="Q46" s="113"/>
      <c r="R46" s="38">
        <v>2</v>
      </c>
      <c r="S46" s="43">
        <f t="shared" si="33"/>
        <v>5</v>
      </c>
      <c r="T46" s="44">
        <f t="shared" si="33"/>
        <v>4</v>
      </c>
      <c r="U46" s="44">
        <f t="shared" si="33"/>
        <v>3</v>
      </c>
      <c r="V46" s="44">
        <f t="shared" si="33"/>
        <v>3</v>
      </c>
      <c r="W46" s="44">
        <f t="shared" si="33"/>
        <v>1</v>
      </c>
      <c r="X46" s="44">
        <f t="shared" si="33"/>
        <v>3</v>
      </c>
      <c r="Y46" s="44">
        <f t="shared" si="33"/>
        <v>4</v>
      </c>
      <c r="Z46" s="44">
        <f t="shared" si="33"/>
        <v>5</v>
      </c>
      <c r="AA46" s="44">
        <f t="shared" si="33"/>
        <v>3</v>
      </c>
      <c r="AB46" s="45">
        <f t="shared" si="33"/>
        <v>5</v>
      </c>
      <c r="AE46" s="9"/>
    </row>
    <row r="47" spans="1:31" x14ac:dyDescent="0.2">
      <c r="A47" s="114"/>
      <c r="B47" s="14">
        <v>44</v>
      </c>
      <c r="C47" s="22"/>
      <c r="D47" s="22">
        <v>7</v>
      </c>
      <c r="E47" s="22">
        <v>6</v>
      </c>
      <c r="F47" s="22">
        <v>5</v>
      </c>
      <c r="G47" s="22"/>
      <c r="H47" s="23"/>
      <c r="Q47" s="113"/>
      <c r="R47" s="38">
        <v>1</v>
      </c>
      <c r="S47" s="43">
        <f t="shared" si="33"/>
        <v>2</v>
      </c>
      <c r="T47" s="44">
        <f t="shared" si="33"/>
        <v>1</v>
      </c>
      <c r="U47" s="44">
        <f t="shared" si="33"/>
        <v>2</v>
      </c>
      <c r="V47" s="44">
        <f t="shared" si="33"/>
        <v>3</v>
      </c>
      <c r="W47" s="44">
        <f t="shared" si="33"/>
        <v>4</v>
      </c>
      <c r="X47" s="44">
        <f t="shared" si="33"/>
        <v>2</v>
      </c>
      <c r="Y47" s="44">
        <f t="shared" si="33"/>
        <v>3</v>
      </c>
      <c r="Z47" s="44">
        <f t="shared" si="33"/>
        <v>3</v>
      </c>
      <c r="AA47" s="44">
        <f t="shared" si="33"/>
        <v>3</v>
      </c>
      <c r="AB47" s="45">
        <f t="shared" si="33"/>
        <v>3</v>
      </c>
      <c r="AE47" s="9"/>
    </row>
    <row r="48" spans="1:31" x14ac:dyDescent="0.2">
      <c r="A48" s="114"/>
      <c r="B48" s="15">
        <v>45</v>
      </c>
      <c r="C48" s="24">
        <v>4</v>
      </c>
      <c r="D48" s="24">
        <v>3</v>
      </c>
      <c r="E48" s="24">
        <v>10</v>
      </c>
      <c r="F48" s="24">
        <v>8</v>
      </c>
      <c r="G48" s="24"/>
      <c r="H48" s="25"/>
      <c r="Q48" s="113"/>
      <c r="R48" s="39">
        <v>0</v>
      </c>
      <c r="S48" s="46">
        <f t="shared" si="33"/>
        <v>2</v>
      </c>
      <c r="T48" s="47">
        <f t="shared" si="33"/>
        <v>4</v>
      </c>
      <c r="U48" s="47">
        <f t="shared" si="33"/>
        <v>3</v>
      </c>
      <c r="V48" s="47">
        <f t="shared" si="33"/>
        <v>2</v>
      </c>
      <c r="W48" s="47">
        <f t="shared" si="33"/>
        <v>2</v>
      </c>
      <c r="X48" s="47">
        <f t="shared" si="33"/>
        <v>3</v>
      </c>
      <c r="Y48" s="47">
        <f t="shared" si="33"/>
        <v>2</v>
      </c>
      <c r="Z48" s="47">
        <f t="shared" si="33"/>
        <v>1</v>
      </c>
      <c r="AA48" s="47">
        <f t="shared" si="33"/>
        <v>3</v>
      </c>
      <c r="AB48" s="48">
        <f t="shared" si="33"/>
        <v>1</v>
      </c>
      <c r="AC48" s="49"/>
      <c r="AE48" s="9"/>
    </row>
    <row r="49" spans="3:31" x14ac:dyDescent="0.2">
      <c r="AE49" s="9"/>
    </row>
    <row r="51" spans="3:31" x14ac:dyDescent="0.2">
      <c r="C51" s="112"/>
      <c r="D51" s="112"/>
      <c r="E51" s="112"/>
      <c r="F51" s="112"/>
      <c r="G51" s="112"/>
      <c r="H51" s="112"/>
    </row>
    <row r="52" spans="3:31" x14ac:dyDescent="0.2">
      <c r="C52" s="112"/>
      <c r="D52" s="112"/>
      <c r="E52" s="112"/>
      <c r="F52" s="112"/>
      <c r="G52" s="112"/>
      <c r="H52" s="112"/>
    </row>
  </sheetData>
  <sheetProtection algorithmName="SHA-512" hashValue="4TbfejqP6q6GdFLHxzBq1DV/yWwGWiWag0n4vjNNqfNHst0wl478fARGDv7AKBZwZRjAG79cSDWJU1BKwwnlXQ==" saltValue="lqTfiSv804wmBF0q7hmtVw==" spinCount="100000" sheet="1" objects="1" scenarios="1" selectLockedCells="1" selectUnlockedCells="1"/>
  <mergeCells count="34">
    <mergeCell ref="A19:A21"/>
    <mergeCell ref="A4:A6"/>
    <mergeCell ref="A7:A9"/>
    <mergeCell ref="A10:A12"/>
    <mergeCell ref="A13:A15"/>
    <mergeCell ref="A16:A18"/>
    <mergeCell ref="A43:A45"/>
    <mergeCell ref="A46:A48"/>
    <mergeCell ref="A22:A24"/>
    <mergeCell ref="A25:A27"/>
    <mergeCell ref="R25:AB25"/>
    <mergeCell ref="Q27:Q40"/>
    <mergeCell ref="A28:A30"/>
    <mergeCell ref="A31:A33"/>
    <mergeCell ref="A34:A36"/>
    <mergeCell ref="A37:A39"/>
    <mergeCell ref="A40:A42"/>
    <mergeCell ref="C51:D51"/>
    <mergeCell ref="E51:F51"/>
    <mergeCell ref="G51:H51"/>
    <mergeCell ref="C52:H52"/>
    <mergeCell ref="R42:AB42"/>
    <mergeCell ref="Q44:Q48"/>
    <mergeCell ref="AE3:AO3"/>
    <mergeCell ref="AF20:AF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</mergeCells>
  <conditionalFormatting sqref="K4:P21">
    <cfRule type="colorScale" priority="102">
      <colorScale>
        <cfvo type="min"/>
        <cfvo type="max"/>
        <color rgb="FFFCFCFF"/>
        <color rgb="FF63BE7B"/>
      </colorScale>
    </cfRule>
  </conditionalFormatting>
  <conditionalFormatting sqref="AD4:AD8 S4:AB2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1">
      <colorScale>
        <cfvo type="min"/>
        <cfvo type="max"/>
        <color rgb="FFFCFCFF"/>
        <color rgb="FF63BE7B"/>
      </colorScale>
    </cfRule>
  </conditionalFormatting>
  <conditionalFormatting sqref="AE22:AE49">
    <cfRule type="colorScale" priority="99">
      <colorScale>
        <cfvo type="min"/>
        <cfvo type="max"/>
        <color rgb="FFFCFCFF"/>
        <color rgb="FF63BE7B"/>
      </colorScale>
    </cfRule>
  </conditionalFormatting>
  <conditionalFormatting sqref="S44:AB48 AC48">
    <cfRule type="colorScale" priority="95">
      <colorScale>
        <cfvo type="min"/>
        <cfvo type="max"/>
        <color rgb="FFFCFCFF"/>
        <color rgb="FF63BE7B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100" priority="6" operator="equal">
      <formula>$N$25</formula>
    </cfRule>
  </conditionalFormatting>
  <conditionalFormatting sqref="C7">
    <cfRule type="cellIs" dxfId="99" priority="94" operator="equal">
      <formula>$C$7</formula>
    </cfRule>
  </conditionalFormatting>
  <conditionalFormatting sqref="H6:H7">
    <cfRule type="duplicateValues" dxfId="98" priority="92"/>
  </conditionalFormatting>
  <conditionalFormatting sqref="G6:G7">
    <cfRule type="duplicateValues" dxfId="97" priority="91"/>
  </conditionalFormatting>
  <conditionalFormatting sqref="F6:F7">
    <cfRule type="duplicateValues" dxfId="96" priority="90"/>
  </conditionalFormatting>
  <conditionalFormatting sqref="E6:E7">
    <cfRule type="duplicateValues" dxfId="95" priority="89"/>
  </conditionalFormatting>
  <conditionalFormatting sqref="D6:D7">
    <cfRule type="duplicateValues" dxfId="94" priority="88"/>
  </conditionalFormatting>
  <conditionalFormatting sqref="C6:C7">
    <cfRule type="duplicateValues" dxfId="93" priority="87"/>
  </conditionalFormatting>
  <conditionalFormatting sqref="C9:C10">
    <cfRule type="duplicateValues" dxfId="92" priority="86"/>
  </conditionalFormatting>
  <conditionalFormatting sqref="D9:D10">
    <cfRule type="duplicateValues" dxfId="91" priority="85"/>
  </conditionalFormatting>
  <conditionalFormatting sqref="E9:E10">
    <cfRule type="duplicateValues" dxfId="90" priority="84"/>
  </conditionalFormatting>
  <conditionalFormatting sqref="F9:F10">
    <cfRule type="duplicateValues" dxfId="89" priority="83"/>
  </conditionalFormatting>
  <conditionalFormatting sqref="G9:G10">
    <cfRule type="duplicateValues" dxfId="88" priority="82"/>
  </conditionalFormatting>
  <conditionalFormatting sqref="H9:H10">
    <cfRule type="duplicateValues" dxfId="87" priority="81"/>
  </conditionalFormatting>
  <conditionalFormatting sqref="H12:H13">
    <cfRule type="duplicateValues" dxfId="86" priority="80"/>
  </conditionalFormatting>
  <conditionalFormatting sqref="G12:G13">
    <cfRule type="duplicateValues" dxfId="85" priority="79"/>
  </conditionalFormatting>
  <conditionalFormatting sqref="F12:F13">
    <cfRule type="duplicateValues" dxfId="84" priority="78"/>
  </conditionalFormatting>
  <conditionalFormatting sqref="E12:E13">
    <cfRule type="duplicateValues" dxfId="83" priority="77"/>
  </conditionalFormatting>
  <conditionalFormatting sqref="D12:D13">
    <cfRule type="duplicateValues" dxfId="82" priority="76"/>
  </conditionalFormatting>
  <conditionalFormatting sqref="C12:C13">
    <cfRule type="duplicateValues" dxfId="81" priority="75"/>
  </conditionalFormatting>
  <conditionalFormatting sqref="C15:C16">
    <cfRule type="duplicateValues" dxfId="80" priority="74"/>
  </conditionalFormatting>
  <conditionalFormatting sqref="D15:D16">
    <cfRule type="duplicateValues" dxfId="79" priority="73"/>
  </conditionalFormatting>
  <conditionalFormatting sqref="E15:E16">
    <cfRule type="duplicateValues" dxfId="78" priority="72"/>
  </conditionalFormatting>
  <conditionalFormatting sqref="F15:F16">
    <cfRule type="duplicateValues" dxfId="77" priority="71"/>
  </conditionalFormatting>
  <conditionalFormatting sqref="G15:G16">
    <cfRule type="duplicateValues" dxfId="76" priority="70"/>
  </conditionalFormatting>
  <conditionalFormatting sqref="H15:H16">
    <cfRule type="duplicateValues" dxfId="75" priority="69"/>
  </conditionalFormatting>
  <conditionalFormatting sqref="C18:C19">
    <cfRule type="duplicateValues" dxfId="74" priority="68"/>
  </conditionalFormatting>
  <conditionalFormatting sqref="D18:D19">
    <cfRule type="duplicateValues" dxfId="73" priority="67"/>
  </conditionalFormatting>
  <conditionalFormatting sqref="E18:E19">
    <cfRule type="duplicateValues" dxfId="72" priority="65"/>
  </conditionalFormatting>
  <conditionalFormatting sqref="F18:F19">
    <cfRule type="duplicateValues" dxfId="71" priority="64"/>
  </conditionalFormatting>
  <conditionalFormatting sqref="G18:G19">
    <cfRule type="duplicateValues" dxfId="70" priority="63"/>
  </conditionalFormatting>
  <conditionalFormatting sqref="H18:H19">
    <cfRule type="duplicateValues" dxfId="69" priority="62"/>
  </conditionalFormatting>
  <conditionalFormatting sqref="H21:H22">
    <cfRule type="duplicateValues" dxfId="68" priority="61"/>
  </conditionalFormatting>
  <conditionalFormatting sqref="G21:G22">
    <cfRule type="duplicateValues" dxfId="67" priority="60"/>
  </conditionalFormatting>
  <conditionalFormatting sqref="F21:F22">
    <cfRule type="duplicateValues" dxfId="66" priority="58"/>
  </conditionalFormatting>
  <conditionalFormatting sqref="E21:E22">
    <cfRule type="duplicateValues" dxfId="65" priority="57"/>
  </conditionalFormatting>
  <conditionalFormatting sqref="D21:D22">
    <cfRule type="duplicateValues" dxfId="64" priority="56"/>
  </conditionalFormatting>
  <conditionalFormatting sqref="C21:C22">
    <cfRule type="duplicateValues" dxfId="63" priority="55"/>
  </conditionalFormatting>
  <conditionalFormatting sqref="C24:C25">
    <cfRule type="duplicateValues" dxfId="62" priority="54"/>
  </conditionalFormatting>
  <conditionalFormatting sqref="D24:D25">
    <cfRule type="duplicateValues" dxfId="61" priority="53"/>
  </conditionalFormatting>
  <conditionalFormatting sqref="E24:E25">
    <cfRule type="duplicateValues" dxfId="60" priority="52"/>
  </conditionalFormatting>
  <conditionalFormatting sqref="F24:F25">
    <cfRule type="duplicateValues" dxfId="59" priority="51"/>
  </conditionalFormatting>
  <conditionalFormatting sqref="G24:G25">
    <cfRule type="duplicateValues" dxfId="58" priority="50"/>
  </conditionalFormatting>
  <conditionalFormatting sqref="H24:H25">
    <cfRule type="duplicateValues" dxfId="57" priority="49"/>
  </conditionalFormatting>
  <conditionalFormatting sqref="C27:C28">
    <cfRule type="duplicateValues" dxfId="56" priority="48"/>
  </conditionalFormatting>
  <conditionalFormatting sqref="D27:D28">
    <cfRule type="duplicateValues" dxfId="55" priority="47"/>
  </conditionalFormatting>
  <conditionalFormatting sqref="E27:E28">
    <cfRule type="duplicateValues" dxfId="54" priority="46"/>
  </conditionalFormatting>
  <conditionalFormatting sqref="F27:F28">
    <cfRule type="duplicateValues" dxfId="53" priority="45"/>
  </conditionalFormatting>
  <conditionalFormatting sqref="G27:G28">
    <cfRule type="duplicateValues" dxfId="52" priority="44"/>
  </conditionalFormatting>
  <conditionalFormatting sqref="H27:H28">
    <cfRule type="duplicateValues" dxfId="51" priority="43"/>
  </conditionalFormatting>
  <conditionalFormatting sqref="H30:H31">
    <cfRule type="duplicateValues" dxfId="50" priority="42"/>
  </conditionalFormatting>
  <conditionalFormatting sqref="G30:G31">
    <cfRule type="duplicateValues" dxfId="49" priority="41"/>
  </conditionalFormatting>
  <conditionalFormatting sqref="F30:F31">
    <cfRule type="duplicateValues" dxfId="48" priority="40"/>
  </conditionalFormatting>
  <conditionalFormatting sqref="E30:E31">
    <cfRule type="duplicateValues" dxfId="47" priority="39"/>
  </conditionalFormatting>
  <conditionalFormatting sqref="D30:D31">
    <cfRule type="duplicateValues" dxfId="46" priority="38"/>
  </conditionalFormatting>
  <conditionalFormatting sqref="C30:C31">
    <cfRule type="duplicateValues" dxfId="45" priority="37"/>
  </conditionalFormatting>
  <conditionalFormatting sqref="C33:C34">
    <cfRule type="duplicateValues" dxfId="44" priority="36"/>
  </conditionalFormatting>
  <conditionalFormatting sqref="D33:D34">
    <cfRule type="duplicateValues" dxfId="43" priority="35"/>
  </conditionalFormatting>
  <conditionalFormatting sqref="E33:E34">
    <cfRule type="duplicateValues" dxfId="42" priority="34"/>
  </conditionalFormatting>
  <conditionalFormatting sqref="F33:F34">
    <cfRule type="duplicateValues" dxfId="41" priority="33"/>
  </conditionalFormatting>
  <conditionalFormatting sqref="G33:G34">
    <cfRule type="duplicateValues" dxfId="40" priority="32"/>
  </conditionalFormatting>
  <conditionalFormatting sqref="H33:H34">
    <cfRule type="duplicateValues" dxfId="39" priority="31"/>
  </conditionalFormatting>
  <conditionalFormatting sqref="C36:C37">
    <cfRule type="duplicateValues" dxfId="38" priority="30"/>
  </conditionalFormatting>
  <conditionalFormatting sqref="D36:D37">
    <cfRule type="duplicateValues" dxfId="37" priority="29"/>
  </conditionalFormatting>
  <conditionalFormatting sqref="E36:E37">
    <cfRule type="duplicateValues" dxfId="36" priority="28"/>
  </conditionalFormatting>
  <conditionalFormatting sqref="F36:F37">
    <cfRule type="duplicateValues" dxfId="35" priority="27"/>
  </conditionalFormatting>
  <conditionalFormatting sqref="G36:G37">
    <cfRule type="duplicateValues" dxfId="34" priority="26"/>
  </conditionalFormatting>
  <conditionalFormatting sqref="H36:H37">
    <cfRule type="duplicateValues" dxfId="33" priority="25"/>
  </conditionalFormatting>
  <conditionalFormatting sqref="C39:C40">
    <cfRule type="duplicateValues" dxfId="32" priority="24"/>
  </conditionalFormatting>
  <conditionalFormatting sqref="D39:D40">
    <cfRule type="duplicateValues" dxfId="31" priority="23"/>
  </conditionalFormatting>
  <conditionalFormatting sqref="E39:E40">
    <cfRule type="duplicateValues" dxfId="30" priority="22"/>
  </conditionalFormatting>
  <conditionalFormatting sqref="F39:F40">
    <cfRule type="duplicateValues" dxfId="29" priority="21"/>
  </conditionalFormatting>
  <conditionalFormatting sqref="G39:G40">
    <cfRule type="duplicateValues" dxfId="28" priority="20"/>
  </conditionalFormatting>
  <conditionalFormatting sqref="H39:H40">
    <cfRule type="duplicateValues" dxfId="27" priority="19"/>
  </conditionalFormatting>
  <conditionalFormatting sqref="C42:C43">
    <cfRule type="duplicateValues" dxfId="26" priority="18"/>
  </conditionalFormatting>
  <conditionalFormatting sqref="D42:D43">
    <cfRule type="duplicateValues" dxfId="25" priority="17"/>
  </conditionalFormatting>
  <conditionalFormatting sqref="E42:E43">
    <cfRule type="duplicateValues" dxfId="24" priority="16"/>
  </conditionalFormatting>
  <conditionalFormatting sqref="F42:F43">
    <cfRule type="duplicateValues" dxfId="23" priority="15"/>
  </conditionalFormatting>
  <conditionalFormatting sqref="G42:G43">
    <cfRule type="duplicateValues" dxfId="22" priority="14"/>
  </conditionalFormatting>
  <conditionalFormatting sqref="H42:H43">
    <cfRule type="duplicateValues" dxfId="21" priority="13"/>
  </conditionalFormatting>
  <conditionalFormatting sqref="C45:C46">
    <cfRule type="duplicateValues" dxfId="20" priority="12"/>
  </conditionalFormatting>
  <conditionalFormatting sqref="D45:D46">
    <cfRule type="duplicateValues" dxfId="19" priority="11"/>
  </conditionalFormatting>
  <conditionalFormatting sqref="E45:E46">
    <cfRule type="duplicateValues" dxfId="18" priority="10"/>
  </conditionalFormatting>
  <conditionalFormatting sqref="F45:F46">
    <cfRule type="duplicateValues" dxfId="17" priority="9"/>
  </conditionalFormatting>
  <conditionalFormatting sqref="G45:G46">
    <cfRule type="duplicateValues" dxfId="16" priority="8"/>
  </conditionalFormatting>
  <conditionalFormatting sqref="H45:H46">
    <cfRule type="duplicateValues" dxfId="15" priority="7"/>
  </conditionalFormatting>
  <conditionalFormatting sqref="AE20:AE21">
    <cfRule type="colorScale" priority="5">
      <colorScale>
        <cfvo type="min"/>
        <cfvo type="max"/>
        <color rgb="FFFCFCFF"/>
        <color rgb="FF63BE7B"/>
      </colorScale>
    </cfRule>
  </conditionalFormatting>
  <conditionalFormatting sqref="AF20:AO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S27:AB40">
    <cfRule type="colorScale" priority="8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6">
      <colorScale>
        <cfvo type="min"/>
        <cfvo type="max"/>
        <color rgb="FFFCFCFF"/>
        <color rgb="FF63BE7B"/>
      </colorScale>
    </cfRule>
  </conditionalFormatting>
  <conditionalFormatting sqref="AF5:AP19">
    <cfRule type="colorScale" priority="8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8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46"/>
  <sheetViews>
    <sheetView showGridLines="0" workbookViewId="0">
      <pane ySplit="1" topLeftCell="A2" activePane="bottomLeft" state="frozen"/>
      <selection pane="bottomLeft" activeCell="A2" sqref="A2"/>
    </sheetView>
  </sheetViews>
  <sheetFormatPr baseColWidth="10" defaultColWidth="5.83203125" defaultRowHeight="19" x14ac:dyDescent="0.2"/>
  <cols>
    <col min="1" max="3" width="9.5" style="91" customWidth="1"/>
    <col min="4" max="7" width="10.5" style="109" customWidth="1"/>
    <col min="8" max="16384" width="5.83203125" style="1"/>
  </cols>
  <sheetData>
    <row r="1" spans="1:7" x14ac:dyDescent="0.2">
      <c r="A1" s="80" t="s">
        <v>14</v>
      </c>
      <c r="B1" s="81" t="s">
        <v>15</v>
      </c>
      <c r="C1" s="82" t="s">
        <v>2</v>
      </c>
      <c r="D1" s="83" t="s">
        <v>6</v>
      </c>
      <c r="E1" s="83" t="s">
        <v>7</v>
      </c>
      <c r="F1" s="83" t="s">
        <v>8</v>
      </c>
      <c r="G1" s="83" t="s">
        <v>9</v>
      </c>
    </row>
    <row r="2" spans="1:7" x14ac:dyDescent="0.2">
      <c r="A2" s="84">
        <v>1</v>
      </c>
      <c r="B2" s="85">
        <v>1</v>
      </c>
      <c r="C2" s="86">
        <v>1</v>
      </c>
      <c r="D2" s="87" t="str">
        <f>VLOOKUP('Flight and boat assignment'!C4,Teams!$B$1:$D$19,3,0)</f>
        <v>Klubb 5</v>
      </c>
      <c r="E2" s="88" t="str">
        <f>VLOOKUP('Flight and boat assignment'!D4,Teams!$B$1:$D$19,3,0)</f>
        <v>Klubb 10</v>
      </c>
      <c r="F2" s="88" t="str">
        <f>VLOOKUP('Flight and boat assignment'!E4,Teams!$B$1:$D$19,3,0)</f>
        <v>Klubb 6</v>
      </c>
      <c r="G2" s="89"/>
    </row>
    <row r="3" spans="1:7" x14ac:dyDescent="0.2">
      <c r="A3" s="90">
        <v>1</v>
      </c>
      <c r="B3" s="91">
        <v>2</v>
      </c>
      <c r="C3" s="92">
        <v>2</v>
      </c>
      <c r="D3" s="93"/>
      <c r="E3" s="94" t="str">
        <f>VLOOKUP('Flight and boat assignment'!D5,Teams!$B$1:$D$19,3,0)</f>
        <v>Klubb 8</v>
      </c>
      <c r="F3" s="94" t="str">
        <f>VLOOKUP('Flight and boat assignment'!E5,Teams!$B$1:$D$19,3,0)</f>
        <v>Klubb 1</v>
      </c>
      <c r="G3" s="95" t="str">
        <f>VLOOKUP('Flight and boat assignment'!F5,Teams!$B$1:$D$19,3,0)</f>
        <v>Klubb 7</v>
      </c>
    </row>
    <row r="4" spans="1:7" x14ac:dyDescent="0.2">
      <c r="A4" s="90">
        <v>1</v>
      </c>
      <c r="B4" s="91">
        <v>3</v>
      </c>
      <c r="C4" s="92">
        <v>3</v>
      </c>
      <c r="D4" s="96" t="str">
        <f>VLOOKUP('Flight and boat assignment'!C6,Teams!$B$1:$D$19,3,0)</f>
        <v>Klubb 3</v>
      </c>
      <c r="E4" s="97" t="str">
        <f>VLOOKUP('Flight and boat assignment'!D6,Teams!$B$1:$D$19,3,0)</f>
        <v>Klubb 2</v>
      </c>
      <c r="F4" s="97" t="str">
        <f>VLOOKUP('Flight and boat assignment'!E6,Teams!$B$1:$D$19,3,0)</f>
        <v>Klubb 4</v>
      </c>
      <c r="G4" s="98" t="str">
        <f>VLOOKUP('Flight and boat assignment'!F6,Teams!$B$1:$D$19,3,0)</f>
        <v>Klubb 9</v>
      </c>
    </row>
    <row r="5" spans="1:7" x14ac:dyDescent="0.2">
      <c r="A5" s="84">
        <v>2</v>
      </c>
      <c r="B5" s="85">
        <v>1</v>
      </c>
      <c r="C5" s="86">
        <v>4</v>
      </c>
      <c r="D5" s="87" t="str">
        <f>VLOOKUP('Flight and boat assignment'!C7,Teams!$B$1:$D$19,3,0)</f>
        <v>Klubb 3</v>
      </c>
      <c r="E5" s="88" t="str">
        <f>VLOOKUP('Flight and boat assignment'!D7,Teams!$B$1:$D$19,3,0)</f>
        <v>Klubb 2</v>
      </c>
      <c r="F5" s="88" t="str">
        <f>VLOOKUP('Flight and boat assignment'!E7,Teams!$B$1:$D$19,3,0)</f>
        <v>Klubb 7</v>
      </c>
      <c r="G5" s="89" t="str">
        <f>VLOOKUP('Flight and boat assignment'!F7,Teams!$B$1:$D$19,3,0)</f>
        <v>Klubb 8</v>
      </c>
    </row>
    <row r="6" spans="1:7" x14ac:dyDescent="0.2">
      <c r="A6" s="90">
        <v>2</v>
      </c>
      <c r="B6" s="91">
        <v>2</v>
      </c>
      <c r="C6" s="92">
        <v>5</v>
      </c>
      <c r="D6" s="93"/>
      <c r="E6" s="94" t="str">
        <f>VLOOKUP('Flight and boat assignment'!D8,Teams!$B$1:$D$19,3,0)</f>
        <v>Klubb 1</v>
      </c>
      <c r="F6" s="94" t="str">
        <f>VLOOKUP('Flight and boat assignment'!E8,Teams!$B$1:$D$19,3,0)</f>
        <v>Klubb 4</v>
      </c>
      <c r="G6" s="95" t="str">
        <f>VLOOKUP('Flight and boat assignment'!F8,Teams!$B$1:$D$19,3,0)</f>
        <v>Klubb 10</v>
      </c>
    </row>
    <row r="7" spans="1:7" x14ac:dyDescent="0.2">
      <c r="A7" s="90">
        <v>2</v>
      </c>
      <c r="B7" s="91">
        <v>3</v>
      </c>
      <c r="C7" s="92">
        <v>6</v>
      </c>
      <c r="D7" s="96" t="str">
        <f>VLOOKUP('Flight and boat assignment'!C9,Teams!$B$1:$D$19,3,0)</f>
        <v>Klubb 6</v>
      </c>
      <c r="E7" s="97" t="str">
        <f>VLOOKUP('Flight and boat assignment'!D9,Teams!$B$1:$D$19,3,0)</f>
        <v>Klubb 5</v>
      </c>
      <c r="F7" s="97" t="str">
        <f>VLOOKUP('Flight and boat assignment'!E9,Teams!$B$1:$D$19,3,0)</f>
        <v>Klubb 9</v>
      </c>
      <c r="G7" s="99"/>
    </row>
    <row r="8" spans="1:7" x14ac:dyDescent="0.2">
      <c r="A8" s="84">
        <v>3</v>
      </c>
      <c r="B8" s="85">
        <v>1</v>
      </c>
      <c r="C8" s="86">
        <v>7</v>
      </c>
      <c r="D8" s="87" t="str">
        <f>VLOOKUP('Flight and boat assignment'!C10,Teams!$B$1:$D$19,3,0)</f>
        <v>Klubb 1</v>
      </c>
      <c r="E8" s="88" t="str">
        <f>VLOOKUP('Flight and boat assignment'!D10,Teams!$B$1:$D$19,3,0)</f>
        <v>Klubb 5</v>
      </c>
      <c r="F8" s="88" t="str">
        <f>VLOOKUP('Flight and boat assignment'!E10,Teams!$B$1:$D$19,3,0)</f>
        <v>Klubb 9</v>
      </c>
      <c r="G8" s="89" t="str">
        <f>VLOOKUP('Flight and boat assignment'!F10,Teams!$B$1:$D$19,3,0)</f>
        <v>Klubb 7</v>
      </c>
    </row>
    <row r="9" spans="1:7" x14ac:dyDescent="0.2">
      <c r="A9" s="90">
        <v>3</v>
      </c>
      <c r="B9" s="91">
        <v>2</v>
      </c>
      <c r="C9" s="92">
        <v>8</v>
      </c>
      <c r="D9" s="93" t="str">
        <f>VLOOKUP('Flight and boat assignment'!C11,Teams!$B$1:$D$19,3,0)</f>
        <v>Klubb 3</v>
      </c>
      <c r="E9" s="94" t="str">
        <f>VLOOKUP('Flight and boat assignment'!D11,Teams!$B$1:$D$19,3,0)</f>
        <v>Klubb 2</v>
      </c>
      <c r="F9" s="100"/>
      <c r="G9" s="95" t="str">
        <f>VLOOKUP('Flight and boat assignment'!F11,Teams!$B$1:$D$19,3,0)</f>
        <v>Klubb 10</v>
      </c>
    </row>
    <row r="10" spans="1:7" x14ac:dyDescent="0.2">
      <c r="A10" s="90">
        <v>3</v>
      </c>
      <c r="B10" s="91">
        <v>3</v>
      </c>
      <c r="C10" s="92">
        <v>9</v>
      </c>
      <c r="D10" s="96" t="str">
        <f>VLOOKUP('Flight and boat assignment'!C12,Teams!$B$1:$D$19,3,0)</f>
        <v>Klubb 8</v>
      </c>
      <c r="E10" s="97" t="str">
        <f>VLOOKUP('Flight and boat assignment'!D12,Teams!$B$1:$D$19,3,0)</f>
        <v>Klubb 4</v>
      </c>
      <c r="F10" s="97" t="str">
        <f>VLOOKUP('Flight and boat assignment'!E12,Teams!$B$1:$D$19,3,0)</f>
        <v>Klubb 6</v>
      </c>
      <c r="G10" s="99"/>
    </row>
    <row r="11" spans="1:7" x14ac:dyDescent="0.2">
      <c r="A11" s="84">
        <v>4</v>
      </c>
      <c r="B11" s="85">
        <v>1</v>
      </c>
      <c r="C11" s="86">
        <v>10</v>
      </c>
      <c r="D11" s="87" t="str">
        <f>VLOOKUP('Flight and boat assignment'!C13,Teams!$B$1:$D$19,3,0)</f>
        <v>Klubb 3</v>
      </c>
      <c r="E11" s="88" t="str">
        <f>VLOOKUP('Flight and boat assignment'!D13,Teams!$B$1:$D$19,3,0)</f>
        <v>Klubb 9</v>
      </c>
      <c r="F11" s="88" t="str">
        <f>VLOOKUP('Flight and boat assignment'!E13,Teams!$B$1:$D$19,3,0)</f>
        <v>Klubb 1</v>
      </c>
      <c r="G11" s="101"/>
    </row>
    <row r="12" spans="1:7" x14ac:dyDescent="0.2">
      <c r="A12" s="90">
        <v>4</v>
      </c>
      <c r="B12" s="91">
        <v>2</v>
      </c>
      <c r="C12" s="92">
        <v>11</v>
      </c>
      <c r="D12" s="93" t="str">
        <f>VLOOKUP('Flight and boat assignment'!C14,Teams!$B$1:$D$19,3,0)</f>
        <v>Klubb 5</v>
      </c>
      <c r="E12" s="94" t="str">
        <f>VLOOKUP('Flight and boat assignment'!D14,Teams!$B$1:$D$19,3,0)</f>
        <v>Klubb 10</v>
      </c>
      <c r="F12" s="100"/>
      <c r="G12" s="95" t="str">
        <f>VLOOKUP('Flight and boat assignment'!F14,Teams!$B$1:$D$19,3,0)</f>
        <v>Klubb 8</v>
      </c>
    </row>
    <row r="13" spans="1:7" x14ac:dyDescent="0.2">
      <c r="A13" s="90">
        <v>4</v>
      </c>
      <c r="B13" s="91">
        <v>3</v>
      </c>
      <c r="C13" s="92">
        <v>12</v>
      </c>
      <c r="D13" s="96" t="str">
        <f>VLOOKUP('Flight and boat assignment'!C15,Teams!$B$1:$D$19,3,0)</f>
        <v>Klubb 4</v>
      </c>
      <c r="E13" s="97" t="str">
        <f>VLOOKUP('Flight and boat assignment'!D15,Teams!$B$1:$D$19,3,0)</f>
        <v>Klubb 7</v>
      </c>
      <c r="F13" s="97" t="str">
        <f>VLOOKUP('Flight and boat assignment'!E15,Teams!$B$1:$D$19,3,0)</f>
        <v>Klubb 6</v>
      </c>
      <c r="G13" s="98" t="str">
        <f>VLOOKUP('Flight and boat assignment'!F15,Teams!$B$1:$D$19,3,0)</f>
        <v>Klubb 2</v>
      </c>
    </row>
    <row r="14" spans="1:7" x14ac:dyDescent="0.2">
      <c r="A14" s="84">
        <v>5</v>
      </c>
      <c r="B14" s="85">
        <v>1</v>
      </c>
      <c r="C14" s="86">
        <v>13</v>
      </c>
      <c r="D14" s="87" t="str">
        <f>VLOOKUP('Flight and boat assignment'!C16,Teams!$B$1:$D$19,3,0)</f>
        <v>Klubb 4</v>
      </c>
      <c r="E14" s="88" t="str">
        <f>VLOOKUP('Flight and boat assignment'!D16,Teams!$B$1:$D$19,3,0)</f>
        <v>Klubb 8</v>
      </c>
      <c r="F14" s="88" t="str">
        <f>VLOOKUP('Flight and boat assignment'!E16,Teams!$B$1:$D$19,3,0)</f>
        <v>Klubb 6</v>
      </c>
      <c r="G14" s="89" t="str">
        <f>VLOOKUP('Flight and boat assignment'!F16,Teams!$B$1:$D$19,3,0)</f>
        <v>Klubb 3</v>
      </c>
    </row>
    <row r="15" spans="1:7" x14ac:dyDescent="0.2">
      <c r="A15" s="90">
        <v>5</v>
      </c>
      <c r="B15" s="91">
        <v>2</v>
      </c>
      <c r="C15" s="92">
        <v>14</v>
      </c>
      <c r="D15" s="93" t="str">
        <f>VLOOKUP('Flight and boat assignment'!C17,Teams!$B$1:$D$19,3,0)</f>
        <v>Klubb 9</v>
      </c>
      <c r="E15" s="94" t="str">
        <f>VLOOKUP('Flight and boat assignment'!D17,Teams!$B$1:$D$19,3,0)</f>
        <v>Klubb 2</v>
      </c>
      <c r="F15" s="100"/>
      <c r="G15" s="95" t="str">
        <f>VLOOKUP('Flight and boat assignment'!F17,Teams!$B$1:$D$19,3,0)</f>
        <v>Klubb 1</v>
      </c>
    </row>
    <row r="16" spans="1:7" x14ac:dyDescent="0.2">
      <c r="A16" s="90">
        <v>5</v>
      </c>
      <c r="B16" s="91">
        <v>3</v>
      </c>
      <c r="C16" s="92">
        <v>15</v>
      </c>
      <c r="D16" s="102"/>
      <c r="E16" s="97" t="str">
        <f>VLOOKUP('Flight and boat assignment'!D18,Teams!$B$1:$D$19,3,0)</f>
        <v>Klubb 7</v>
      </c>
      <c r="F16" s="97" t="str">
        <f>VLOOKUP('Flight and boat assignment'!E18,Teams!$B$1:$D$19,3,0)</f>
        <v>Klubb 10</v>
      </c>
      <c r="G16" s="98" t="str">
        <f>VLOOKUP('Flight and boat assignment'!F18,Teams!$B$1:$D$19,3,0)</f>
        <v>Klubb 5</v>
      </c>
    </row>
    <row r="17" spans="1:7" x14ac:dyDescent="0.2">
      <c r="A17" s="84">
        <v>6</v>
      </c>
      <c r="B17" s="85">
        <v>1</v>
      </c>
      <c r="C17" s="86">
        <v>16</v>
      </c>
      <c r="D17" s="87" t="str">
        <f>VLOOKUP('Flight and boat assignment'!C19,Teams!$B$1:$D$19,3,0)</f>
        <v>Klubb 6</v>
      </c>
      <c r="E17" s="88" t="str">
        <f>VLOOKUP('Flight and boat assignment'!D19,Teams!$B$1:$D$19,3,0)</f>
        <v>Klubb 7</v>
      </c>
      <c r="F17" s="103"/>
      <c r="G17" s="89" t="str">
        <f>VLOOKUP('Flight and boat assignment'!F19,Teams!$B$1:$D$19,3,0)</f>
        <v>Klubb 5</v>
      </c>
    </row>
    <row r="18" spans="1:7" x14ac:dyDescent="0.2">
      <c r="A18" s="90">
        <v>6</v>
      </c>
      <c r="B18" s="91">
        <v>2</v>
      </c>
      <c r="C18" s="92">
        <v>17</v>
      </c>
      <c r="D18" s="93" t="str">
        <f>VLOOKUP('Flight and boat assignment'!C20,Teams!$B$1:$D$19,3,0)</f>
        <v>Klubb 2</v>
      </c>
      <c r="E18" s="94" t="str">
        <f>VLOOKUP('Flight and boat assignment'!D20,Teams!$B$1:$D$19,3,0)</f>
        <v>Klubb 4</v>
      </c>
      <c r="F18" s="94" t="str">
        <f>VLOOKUP('Flight and boat assignment'!E20,Teams!$B$1:$D$19,3,0)</f>
        <v>Klubb 8</v>
      </c>
      <c r="G18" s="95"/>
    </row>
    <row r="19" spans="1:7" x14ac:dyDescent="0.2">
      <c r="A19" s="90">
        <v>6</v>
      </c>
      <c r="B19" s="91">
        <v>3</v>
      </c>
      <c r="C19" s="92">
        <v>18</v>
      </c>
      <c r="D19" s="96" t="str">
        <f>VLOOKUP('Flight and boat assignment'!C21,Teams!$B$1:$D$19,3,0)</f>
        <v>Klubb 10</v>
      </c>
      <c r="E19" s="97" t="str">
        <f>VLOOKUP('Flight and boat assignment'!D21,Teams!$B$1:$D$19,3,0)</f>
        <v>Klubb 1</v>
      </c>
      <c r="F19" s="97" t="str">
        <f>VLOOKUP('Flight and boat assignment'!E21,Teams!$B$1:$D$19,3,0)</f>
        <v>Klubb 3</v>
      </c>
      <c r="G19" s="98" t="str">
        <f>VLOOKUP('Flight and boat assignment'!F21,Teams!$B$1:$D$19,3,0)</f>
        <v>Klubb 9</v>
      </c>
    </row>
    <row r="20" spans="1:7" x14ac:dyDescent="0.2">
      <c r="A20" s="84">
        <v>7</v>
      </c>
      <c r="B20" s="85">
        <v>1</v>
      </c>
      <c r="C20" s="86">
        <v>19</v>
      </c>
      <c r="D20" s="87" t="str">
        <f>VLOOKUP('Flight and boat assignment'!C22,Teams!$B$1:$D$19,3,0)</f>
        <v>Klubb 5</v>
      </c>
      <c r="E20" s="88" t="str">
        <f>VLOOKUP('Flight and boat assignment'!D22,Teams!$B$1:$D$19,3,0)</f>
        <v>Klubb 1</v>
      </c>
      <c r="F20" s="88" t="str">
        <f>VLOOKUP('Flight and boat assignment'!E22,Teams!$B$1:$D$19,3,0)</f>
        <v>Klubb 3</v>
      </c>
      <c r="G20" s="89" t="str">
        <f>VLOOKUP('Flight and boat assignment'!F22,Teams!$B$1:$D$19,3,0)</f>
        <v>Klubb 9</v>
      </c>
    </row>
    <row r="21" spans="1:7" x14ac:dyDescent="0.2">
      <c r="A21" s="90">
        <v>7</v>
      </c>
      <c r="B21" s="91">
        <v>2</v>
      </c>
      <c r="C21" s="92">
        <v>20</v>
      </c>
      <c r="D21" s="104"/>
      <c r="E21" s="94" t="str">
        <f>VLOOKUP('Flight and boat assignment'!D23,Teams!$B$1:$D$19,3,0)</f>
        <v>Klubb 6</v>
      </c>
      <c r="F21" s="94" t="str">
        <f>VLOOKUP('Flight and boat assignment'!E23,Teams!$B$1:$D$19,3,0)</f>
        <v>Klubb 10</v>
      </c>
      <c r="G21" s="95" t="str">
        <f>VLOOKUP('Flight and boat assignment'!F23,Teams!$B$1:$D$19,3,0)</f>
        <v>Klubb 8</v>
      </c>
    </row>
    <row r="22" spans="1:7" x14ac:dyDescent="0.2">
      <c r="A22" s="90">
        <v>7</v>
      </c>
      <c r="B22" s="91">
        <v>3</v>
      </c>
      <c r="C22" s="92">
        <v>21</v>
      </c>
      <c r="D22" s="96" t="str">
        <f>VLOOKUP('Flight and boat assignment'!C24,Teams!$B$1:$D$19,3,0)</f>
        <v>Klubb 2</v>
      </c>
      <c r="E22" s="105"/>
      <c r="F22" s="97" t="str">
        <f>VLOOKUP('Flight and boat assignment'!E24,Teams!$B$1:$D$19,3,0)</f>
        <v>Klubb 4</v>
      </c>
      <c r="G22" s="98" t="str">
        <f>VLOOKUP('Flight and boat assignment'!F24,Teams!$B$1:$D$19,3,0)</f>
        <v>Klubb 7</v>
      </c>
    </row>
    <row r="23" spans="1:7" x14ac:dyDescent="0.2">
      <c r="A23" s="84">
        <v>8</v>
      </c>
      <c r="B23" s="85">
        <v>1</v>
      </c>
      <c r="C23" s="86">
        <v>22</v>
      </c>
      <c r="D23" s="87" t="str">
        <f>VLOOKUP('Flight and boat assignment'!C25,Teams!$B$1:$D$19,3,0)</f>
        <v>Klubb 1</v>
      </c>
      <c r="E23" s="103"/>
      <c r="F23" s="88" t="str">
        <f>VLOOKUP('Flight and boat assignment'!E25,Teams!$B$1:$D$19,3,0)</f>
        <v>Klubb 2</v>
      </c>
      <c r="G23" s="89" t="str">
        <f>VLOOKUP('Flight and boat assignment'!F25,Teams!$B$1:$D$19,3,0)</f>
        <v>Klubb 6</v>
      </c>
    </row>
    <row r="24" spans="1:7" x14ac:dyDescent="0.2">
      <c r="A24" s="90">
        <v>8</v>
      </c>
      <c r="B24" s="91">
        <v>2</v>
      </c>
      <c r="C24" s="92">
        <v>23</v>
      </c>
      <c r="D24" s="93" t="str">
        <f>VLOOKUP('Flight and boat assignment'!C26,Teams!$B$1:$D$19,3,0)</f>
        <v>Klubb 7</v>
      </c>
      <c r="E24" s="100"/>
      <c r="F24" s="94" t="str">
        <f>VLOOKUP('Flight and boat assignment'!E26,Teams!$B$1:$D$19,3,0)</f>
        <v>Klubb 3</v>
      </c>
      <c r="G24" s="95" t="str">
        <f>VLOOKUP('Flight and boat assignment'!F26,Teams!$B$1:$D$19,3,0)</f>
        <v>Klubb 10</v>
      </c>
    </row>
    <row r="25" spans="1:7" x14ac:dyDescent="0.2">
      <c r="A25" s="106">
        <v>8</v>
      </c>
      <c r="B25" s="107">
        <v>3</v>
      </c>
      <c r="C25" s="108">
        <v>24</v>
      </c>
      <c r="D25" s="96" t="str">
        <f>VLOOKUP('Flight and boat assignment'!C27,Teams!$B$1:$D$19,3,0)</f>
        <v>Klubb 9</v>
      </c>
      <c r="E25" s="97" t="str">
        <f>VLOOKUP('Flight and boat assignment'!D27,Teams!$B$1:$D$19,3,0)</f>
        <v>Klubb 8</v>
      </c>
      <c r="F25" s="97" t="str">
        <f>VLOOKUP('Flight and boat assignment'!E27,Teams!$B$1:$D$19,3,0)</f>
        <v>Klubb 5</v>
      </c>
      <c r="G25" s="98" t="str">
        <f>VLOOKUP('Flight and boat assignment'!F27,Teams!$B$1:$D$19,3,0)</f>
        <v>Klubb 4</v>
      </c>
    </row>
    <row r="26" spans="1:7" x14ac:dyDescent="0.2">
      <c r="A26" s="90">
        <v>9</v>
      </c>
      <c r="B26" s="91">
        <v>1</v>
      </c>
      <c r="C26" s="92">
        <v>25</v>
      </c>
      <c r="D26" s="87" t="str">
        <f>VLOOKUP('Flight and boat assignment'!C28,Teams!$B$1:$D$19,3,0)</f>
        <v>Klubb 9</v>
      </c>
      <c r="E26" s="103"/>
      <c r="F26" s="88" t="str">
        <f>VLOOKUP('Flight and boat assignment'!E28,Teams!$B$1:$D$19,3,0)</f>
        <v>Klubb 10</v>
      </c>
      <c r="G26" s="89" t="str">
        <f>VLOOKUP('Flight and boat assignment'!F28,Teams!$B$1:$D$19,3,0)</f>
        <v>Klubb 4</v>
      </c>
    </row>
    <row r="27" spans="1:7" x14ac:dyDescent="0.2">
      <c r="A27" s="90">
        <v>9</v>
      </c>
      <c r="B27" s="91">
        <v>2</v>
      </c>
      <c r="C27" s="92">
        <v>26</v>
      </c>
      <c r="D27" s="104"/>
      <c r="E27" s="94" t="str">
        <f>VLOOKUP('Flight and boat assignment'!D29,Teams!$B$1:$D$19,3,0)</f>
        <v>Klubb 3</v>
      </c>
      <c r="F27" s="94" t="str">
        <f>VLOOKUP('Flight and boat assignment'!E29,Teams!$B$1:$D$19,3,0)</f>
        <v>Klubb 5</v>
      </c>
      <c r="G27" s="95" t="str">
        <f>VLOOKUP('Flight and boat assignment'!F29,Teams!$B$1:$D$19,3,0)</f>
        <v>Klubb 1</v>
      </c>
    </row>
    <row r="28" spans="1:7" x14ac:dyDescent="0.2">
      <c r="A28" s="106">
        <v>9</v>
      </c>
      <c r="B28" s="107">
        <v>3</v>
      </c>
      <c r="C28" s="108">
        <v>27</v>
      </c>
      <c r="D28" s="96" t="str">
        <f>VLOOKUP('Flight and boat assignment'!C30,Teams!$B$1:$D$19,3,0)</f>
        <v>Klubb 6</v>
      </c>
      <c r="E28" s="97" t="str">
        <f>VLOOKUP('Flight and boat assignment'!D30,Teams!$B$1:$D$19,3,0)</f>
        <v>Klubb 8</v>
      </c>
      <c r="F28" s="97" t="str">
        <f>VLOOKUP('Flight and boat assignment'!E30,Teams!$B$1:$D$19,3,0)</f>
        <v>Klubb 7</v>
      </c>
      <c r="G28" s="98" t="str">
        <f>VLOOKUP('Flight and boat assignment'!F30,Teams!$B$1:$D$19,3,0)</f>
        <v>Klubb 2</v>
      </c>
    </row>
    <row r="29" spans="1:7" x14ac:dyDescent="0.2">
      <c r="A29" s="90">
        <v>10</v>
      </c>
      <c r="B29" s="91">
        <v>1</v>
      </c>
      <c r="C29" s="92">
        <v>28</v>
      </c>
      <c r="D29" s="87" t="str">
        <f>VLOOKUP('Flight and boat assignment'!C31,Teams!$B$1:$D$19,3,0)</f>
        <v>Klubb 6</v>
      </c>
      <c r="E29" s="88" t="str">
        <f>VLOOKUP('Flight and boat assignment'!D31,Teams!$B$1:$D$19,3,0)</f>
        <v>Klubb 10</v>
      </c>
      <c r="F29" s="88" t="str">
        <f>VLOOKUP('Flight and boat assignment'!E31,Teams!$B$1:$D$19,3,0)</f>
        <v>Klubb 9</v>
      </c>
      <c r="G29" s="89" t="str">
        <f>VLOOKUP('Flight and boat assignment'!F31,Teams!$B$1:$D$19,3,0)</f>
        <v>Klubb 2</v>
      </c>
    </row>
    <row r="30" spans="1:7" x14ac:dyDescent="0.2">
      <c r="A30" s="90">
        <v>10</v>
      </c>
      <c r="B30" s="91">
        <v>2</v>
      </c>
      <c r="C30" s="92">
        <v>29</v>
      </c>
      <c r="D30" s="93" t="str">
        <f>VLOOKUP('Flight and boat assignment'!C32,Teams!$B$1:$D$19,3,0)</f>
        <v>Klubb 4</v>
      </c>
      <c r="E30" s="94" t="str">
        <f>VLOOKUP('Flight and boat assignment'!D32,Teams!$B$1:$D$19,3,0)</f>
        <v>Klubb 1</v>
      </c>
      <c r="F30" s="100"/>
      <c r="G30" s="95" t="str">
        <f>VLOOKUP('Flight and boat assignment'!F32,Teams!$B$1:$D$19,3,0)</f>
        <v>Klubb 7</v>
      </c>
    </row>
    <row r="31" spans="1:7" x14ac:dyDescent="0.2">
      <c r="A31" s="106">
        <v>10</v>
      </c>
      <c r="B31" s="107">
        <v>3</v>
      </c>
      <c r="C31" s="108">
        <v>30</v>
      </c>
      <c r="D31" s="96" t="str">
        <f>VLOOKUP('Flight and boat assignment'!C33,Teams!$B$1:$D$19,3,0)</f>
        <v>Klubb 8</v>
      </c>
      <c r="E31" s="105"/>
      <c r="F31" s="97" t="str">
        <f>VLOOKUP('Flight and boat assignment'!E33,Teams!$B$1:$D$19,3,0)</f>
        <v>Klubb 5</v>
      </c>
      <c r="G31" s="98" t="str">
        <f>VLOOKUP('Flight and boat assignment'!F33,Teams!$B$1:$D$19,3,0)</f>
        <v>Klubb 3</v>
      </c>
    </row>
    <row r="32" spans="1:7" x14ac:dyDescent="0.2">
      <c r="A32" s="90">
        <v>11</v>
      </c>
      <c r="B32" s="91">
        <v>1</v>
      </c>
      <c r="C32" s="92">
        <v>31</v>
      </c>
      <c r="D32" s="87" t="str">
        <f>VLOOKUP('Flight and boat assignment'!C34,Teams!$B$1:$D$19,3,0)</f>
        <v>Klubb 4</v>
      </c>
      <c r="E32" s="103"/>
      <c r="F32" s="88" t="str">
        <f>VLOOKUP('Flight and boat assignment'!E34,Teams!$B$1:$D$19,3,0)</f>
        <v>Klubb 2</v>
      </c>
      <c r="G32" s="89" t="str">
        <f>VLOOKUP('Flight and boat assignment'!F34,Teams!$B$1:$D$19,3,0)</f>
        <v>Klubb 3</v>
      </c>
    </row>
    <row r="33" spans="1:7" x14ac:dyDescent="0.2">
      <c r="A33" s="90">
        <v>11</v>
      </c>
      <c r="B33" s="91">
        <v>2</v>
      </c>
      <c r="C33" s="92">
        <v>32</v>
      </c>
      <c r="D33" s="93" t="str">
        <f>VLOOKUP('Flight and boat assignment'!C35,Teams!$B$1:$D$19,3,0)</f>
        <v>Klubb 1</v>
      </c>
      <c r="E33" s="94" t="str">
        <f>VLOOKUP('Flight and boat assignment'!D35,Teams!$B$1:$D$19,3,0)</f>
        <v>Klubb 10</v>
      </c>
      <c r="F33" s="94" t="str">
        <f>VLOOKUP('Flight and boat assignment'!E35,Teams!$B$1:$D$19,3,0)</f>
        <v>Klubb 7</v>
      </c>
      <c r="G33" s="95" t="str">
        <f>VLOOKUP('Flight and boat assignment'!F35,Teams!$B$1:$D$19,3,0)</f>
        <v>Klubb 5</v>
      </c>
    </row>
    <row r="34" spans="1:7" x14ac:dyDescent="0.2">
      <c r="A34" s="106">
        <v>11</v>
      </c>
      <c r="B34" s="107">
        <v>3</v>
      </c>
      <c r="C34" s="108">
        <v>33</v>
      </c>
      <c r="D34" s="96" t="str">
        <f>VLOOKUP('Flight and boat assignment'!C36,Teams!$B$1:$D$19,3,0)</f>
        <v>Klubb 9</v>
      </c>
      <c r="E34" s="105"/>
      <c r="F34" s="97" t="str">
        <f>VLOOKUP('Flight and boat assignment'!E36,Teams!$B$1:$D$19,3,0)</f>
        <v>Klubb 8</v>
      </c>
      <c r="G34" s="98" t="str">
        <f>VLOOKUP('Flight and boat assignment'!F36,Teams!$B$1:$D$19,3,0)</f>
        <v>Klubb 6</v>
      </c>
    </row>
    <row r="35" spans="1:7" x14ac:dyDescent="0.2">
      <c r="A35" s="90">
        <v>12</v>
      </c>
      <c r="B35" s="91">
        <v>1</v>
      </c>
      <c r="C35" s="92">
        <v>34</v>
      </c>
      <c r="D35" s="87" t="str">
        <f>VLOOKUP('Flight and boat assignment'!C37,Teams!$B$1:$D$19,3,0)</f>
        <v>Klubb 10</v>
      </c>
      <c r="E35" s="88" t="str">
        <f>VLOOKUP('Flight and boat assignment'!D37,Teams!$B$1:$D$19,3,0)</f>
        <v>Klubb 1</v>
      </c>
      <c r="F35" s="88" t="str">
        <f>VLOOKUP('Flight and boat assignment'!E37,Teams!$B$1:$D$19,3,0)</f>
        <v>Klubb 8</v>
      </c>
      <c r="G35" s="89" t="str">
        <f>VLOOKUP('Flight and boat assignment'!F37,Teams!$B$1:$D$19,3,0)</f>
        <v>Klubb 6</v>
      </c>
    </row>
    <row r="36" spans="1:7" x14ac:dyDescent="0.2">
      <c r="A36" s="90">
        <v>12</v>
      </c>
      <c r="B36" s="91">
        <v>2</v>
      </c>
      <c r="C36" s="92">
        <v>35</v>
      </c>
      <c r="D36" s="93" t="str">
        <f>VLOOKUP('Flight and boat assignment'!C38,Teams!$B$1:$D$19,3,0)</f>
        <v>Klubb 7</v>
      </c>
      <c r="E36" s="100"/>
      <c r="F36" s="94" t="str">
        <f>VLOOKUP('Flight and boat assignment'!E38,Teams!$B$1:$D$19,3,0)</f>
        <v>Klubb 9</v>
      </c>
      <c r="G36" s="95" t="str">
        <f>VLOOKUP('Flight and boat assignment'!F38,Teams!$B$1:$D$19,3,0)</f>
        <v>Klubb 3</v>
      </c>
    </row>
    <row r="37" spans="1:7" x14ac:dyDescent="0.2">
      <c r="A37" s="106">
        <v>12</v>
      </c>
      <c r="B37" s="107">
        <v>3</v>
      </c>
      <c r="C37" s="108">
        <v>36</v>
      </c>
      <c r="D37" s="102"/>
      <c r="E37" s="97" t="str">
        <f>VLOOKUP('Flight and boat assignment'!D39,Teams!$B$1:$D$19,3,0)</f>
        <v>Klubb 4</v>
      </c>
      <c r="F37" s="97" t="str">
        <f>VLOOKUP('Flight and boat assignment'!E39,Teams!$B$1:$D$19,3,0)</f>
        <v>Klubb 2</v>
      </c>
      <c r="G37" s="98" t="str">
        <f>VLOOKUP('Flight and boat assignment'!F39,Teams!$B$1:$D$19,3,0)</f>
        <v>Klubb 5</v>
      </c>
    </row>
    <row r="38" spans="1:7" x14ac:dyDescent="0.2">
      <c r="A38" s="90">
        <v>13</v>
      </c>
      <c r="B38" s="91">
        <v>1</v>
      </c>
      <c r="C38" s="92">
        <v>37</v>
      </c>
      <c r="D38" s="87" t="str">
        <f>VLOOKUP('Flight and boat assignment'!C40,Teams!$B$1:$D$19,3,0)</f>
        <v>Klubb 3</v>
      </c>
      <c r="E38" s="88"/>
      <c r="F38" s="88" t="str">
        <f>VLOOKUP('Flight and boat assignment'!E40,Teams!$B$1:$D$19,3,0)</f>
        <v>Klubb 2</v>
      </c>
      <c r="G38" s="89" t="str">
        <f>VLOOKUP('Flight and boat assignment'!F40,Teams!$B$1:$D$19,3,0)</f>
        <v>Klubb 8</v>
      </c>
    </row>
    <row r="39" spans="1:7" x14ac:dyDescent="0.2">
      <c r="A39" s="90">
        <v>13</v>
      </c>
      <c r="B39" s="91">
        <v>2</v>
      </c>
      <c r="C39" s="92">
        <v>38</v>
      </c>
      <c r="D39" s="93" t="str">
        <f>VLOOKUP('Flight and boat assignment'!C41,Teams!$B$1:$D$19,3,0)</f>
        <v>Klubb 5</v>
      </c>
      <c r="E39" s="94" t="str">
        <f>VLOOKUP('Flight and boat assignment'!D41,Teams!$B$1:$D$19,3,0)</f>
        <v>Klubb 6</v>
      </c>
      <c r="F39" s="94" t="str">
        <f>VLOOKUP('Flight and boat assignment'!E41,Teams!$B$1:$D$19,3,0)</f>
        <v>Klubb 1</v>
      </c>
      <c r="G39" s="95" t="str">
        <f>VLOOKUP('Flight and boat assignment'!F41,Teams!$B$1:$D$19,3,0)</f>
        <v>Klubb 4</v>
      </c>
    </row>
    <row r="40" spans="1:7" x14ac:dyDescent="0.2">
      <c r="A40" s="106">
        <v>13</v>
      </c>
      <c r="B40" s="107">
        <v>3</v>
      </c>
      <c r="C40" s="108">
        <v>39</v>
      </c>
      <c r="D40" s="96" t="str">
        <f>VLOOKUP('Flight and boat assignment'!C42,Teams!$B$1:$D$19,3,0)</f>
        <v>Klubb 10</v>
      </c>
      <c r="E40" s="97" t="str">
        <f>VLOOKUP('Flight and boat assignment'!D42,Teams!$B$1:$D$19,3,0)</f>
        <v>Klubb 9</v>
      </c>
      <c r="F40" s="97" t="str">
        <f>VLOOKUP('Flight and boat assignment'!E42,Teams!$B$1:$D$19,3,0)</f>
        <v>Klubb 7</v>
      </c>
      <c r="G40" s="98"/>
    </row>
    <row r="41" spans="1:7" x14ac:dyDescent="0.2">
      <c r="A41" s="90">
        <v>14</v>
      </c>
      <c r="B41" s="91">
        <v>1</v>
      </c>
      <c r="C41" s="92">
        <v>40</v>
      </c>
      <c r="D41" s="87" t="str">
        <f>VLOOKUP('Flight and boat assignment'!C43,Teams!$B$1:$D$19,3,0)</f>
        <v>Klubb 10</v>
      </c>
      <c r="E41" s="88" t="str">
        <f>VLOOKUP('Flight and boat assignment'!D43,Teams!$B$1:$D$19,3,0)</f>
        <v>Klubb 5</v>
      </c>
      <c r="F41" s="88" t="str">
        <f>VLOOKUP('Flight and boat assignment'!E43,Teams!$B$1:$D$19,3,0)</f>
        <v>Klubb 7</v>
      </c>
      <c r="G41" s="89" t="str">
        <f>VLOOKUP('Flight and boat assignment'!F43,Teams!$B$1:$D$19,3,0)</f>
        <v>Klubb 2</v>
      </c>
    </row>
    <row r="42" spans="1:7" x14ac:dyDescent="0.2">
      <c r="A42" s="90">
        <v>14</v>
      </c>
      <c r="B42" s="91">
        <v>2</v>
      </c>
      <c r="C42" s="92">
        <v>41</v>
      </c>
      <c r="D42" s="93" t="str">
        <f>VLOOKUP('Flight and boat assignment'!C44,Teams!$B$1:$D$19,3,0)</f>
        <v>Klubb 4</v>
      </c>
      <c r="E42" s="94"/>
      <c r="F42" s="94" t="str">
        <f>VLOOKUP('Flight and boat assignment'!E44,Teams!$B$1:$D$19,3,0)</f>
        <v>Klubb 8</v>
      </c>
      <c r="G42" s="95" t="str">
        <f>VLOOKUP('Flight and boat assignment'!F44,Teams!$B$1:$D$19,3,0)</f>
        <v>Klubb 9</v>
      </c>
    </row>
    <row r="43" spans="1:7" x14ac:dyDescent="0.2">
      <c r="A43" s="106">
        <v>14</v>
      </c>
      <c r="B43" s="107">
        <v>3</v>
      </c>
      <c r="C43" s="108">
        <v>42</v>
      </c>
      <c r="D43" s="96"/>
      <c r="E43" s="97" t="str">
        <f>VLOOKUP('Flight and boat assignment'!D45,Teams!$B$1:$D$19,3,0)</f>
        <v>Klubb 3</v>
      </c>
      <c r="F43" s="97" t="str">
        <f>VLOOKUP('Flight and boat assignment'!E45,Teams!$B$1:$D$19,3,0)</f>
        <v>Klubb 6</v>
      </c>
      <c r="G43" s="98" t="str">
        <f>VLOOKUP('Flight and boat assignment'!F45,Teams!$B$1:$D$19,3,0)</f>
        <v>Klubb 1</v>
      </c>
    </row>
    <row r="44" spans="1:7" x14ac:dyDescent="0.2">
      <c r="A44" s="90">
        <v>15</v>
      </c>
      <c r="B44" s="91">
        <v>1</v>
      </c>
      <c r="C44" s="92">
        <v>43</v>
      </c>
      <c r="D44" s="87"/>
      <c r="E44" s="88" t="str">
        <f>VLOOKUP('Flight and boat assignment'!D46,Teams!$B$1:$D$19,3,0)</f>
        <v>Klubb 9</v>
      </c>
      <c r="F44" s="88" t="str">
        <f>VLOOKUP('Flight and boat assignment'!E46,Teams!$B$1:$D$19,3,0)</f>
        <v>Klubb 2</v>
      </c>
      <c r="G44" s="89" t="str">
        <f>VLOOKUP('Flight and boat assignment'!F46,Teams!$B$1:$D$19,3,0)</f>
        <v>Klubb 1</v>
      </c>
    </row>
    <row r="45" spans="1:7" x14ac:dyDescent="0.2">
      <c r="A45" s="90">
        <v>15</v>
      </c>
      <c r="B45" s="91">
        <v>2</v>
      </c>
      <c r="C45" s="92">
        <v>44</v>
      </c>
      <c r="D45" s="93"/>
      <c r="E45" s="94" t="str">
        <f>VLOOKUP('Flight and boat assignment'!D47,Teams!$B$1:$D$19,3,0)</f>
        <v>Klubb 7</v>
      </c>
      <c r="F45" s="94" t="str">
        <f>VLOOKUP('Flight and boat assignment'!E47,Teams!$B$1:$D$19,3,0)</f>
        <v>Klubb 6</v>
      </c>
      <c r="G45" s="95" t="str">
        <f>VLOOKUP('Flight and boat assignment'!F47,Teams!$B$1:$D$19,3,0)</f>
        <v>Klubb 5</v>
      </c>
    </row>
    <row r="46" spans="1:7" x14ac:dyDescent="0.2">
      <c r="A46" s="106">
        <v>15</v>
      </c>
      <c r="B46" s="107">
        <v>3</v>
      </c>
      <c r="C46" s="108">
        <v>45</v>
      </c>
      <c r="D46" s="96" t="str">
        <f>VLOOKUP('Flight and boat assignment'!C48,Teams!$B$1:$D$19,3,0)</f>
        <v>Klubb 4</v>
      </c>
      <c r="E46" s="97" t="str">
        <f>VLOOKUP('Flight and boat assignment'!D48,Teams!$B$1:$D$19,3,0)</f>
        <v>Klubb 3</v>
      </c>
      <c r="F46" s="97" t="str">
        <f>VLOOKUP('Flight and boat assignment'!E48,Teams!$B$1:$D$19,3,0)</f>
        <v>Klubb 10</v>
      </c>
      <c r="G46" s="98" t="str">
        <f>VLOOKUP('Flight and boat assignment'!F48,Teams!$B$1:$D$19,3,0)</f>
        <v>Klubb 8</v>
      </c>
    </row>
  </sheetData>
  <conditionalFormatting sqref="D4:G5">
    <cfRule type="duplicateValues" dxfId="14" priority="820"/>
  </conditionalFormatting>
  <conditionalFormatting sqref="D7:G8">
    <cfRule type="duplicateValues" dxfId="13" priority="821"/>
  </conditionalFormatting>
  <conditionalFormatting sqref="D10:G11">
    <cfRule type="duplicateValues" dxfId="12" priority="822"/>
  </conditionalFormatting>
  <conditionalFormatting sqref="D13:G14">
    <cfRule type="duplicateValues" dxfId="11" priority="823"/>
  </conditionalFormatting>
  <conditionalFormatting sqref="D16:G17">
    <cfRule type="duplicateValues" dxfId="10" priority="824"/>
  </conditionalFormatting>
  <conditionalFormatting sqref="D19:G20">
    <cfRule type="duplicateValues" dxfId="9" priority="825"/>
  </conditionalFormatting>
  <conditionalFormatting sqref="D22:G23">
    <cfRule type="duplicateValues" dxfId="8" priority="826"/>
  </conditionalFormatting>
  <conditionalFormatting sqref="D25:G26">
    <cfRule type="duplicateValues" dxfId="7" priority="827"/>
  </conditionalFormatting>
  <conditionalFormatting sqref="D28:G29">
    <cfRule type="duplicateValues" dxfId="6" priority="828"/>
  </conditionalFormatting>
  <conditionalFormatting sqref="D31:G32">
    <cfRule type="duplicateValues" dxfId="5" priority="829"/>
  </conditionalFormatting>
  <conditionalFormatting sqref="D34:G35">
    <cfRule type="duplicateValues" dxfId="4" priority="830"/>
  </conditionalFormatting>
  <conditionalFormatting sqref="D37:G38">
    <cfRule type="duplicateValues" dxfId="3" priority="831"/>
  </conditionalFormatting>
  <conditionalFormatting sqref="D40:G41">
    <cfRule type="duplicateValues" dxfId="2" priority="832"/>
  </conditionalFormatting>
  <conditionalFormatting sqref="D43:G44">
    <cfRule type="duplicateValues" dxfId="1" priority="833"/>
  </conditionalFormatting>
  <conditionalFormatting sqref="D2:G46">
    <cfRule type="containsBlanks" dxfId="0" priority="1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AE10DE-C9FD-46AA-9C06-E78F190EA6FB}"/>
</file>

<file path=customXml/itemProps2.xml><?xml version="1.0" encoding="utf-8"?>
<ds:datastoreItem xmlns:ds="http://schemas.openxmlformats.org/officeDocument/2006/customXml" ds:itemID="{43DDACC2-F45C-4F11-B1C3-D643A2755EB4}"/>
</file>

<file path=customXml/itemProps3.xml><?xml version="1.0" encoding="utf-8"?>
<ds:datastoreItem xmlns:ds="http://schemas.openxmlformats.org/officeDocument/2006/customXml" ds:itemID="{BEC73DAC-9BF1-4D56-9A46-46D1CEAD66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Teams</vt:lpstr>
      <vt:lpstr>Flight and boat assignment</vt:lpstr>
      <vt:lpstr>Sailing Chart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2021-04-06T07:21:43Z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