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726E1A7A-F8BB-0E40-8D88-64CC29CEFC46}" xr6:coauthVersionLast="36" xr6:coauthVersionMax="36" xr10:uidLastSave="{00000000-0000-0000-0000-000000000000}"/>
  <bookViews>
    <workbookView xWindow="0" yWindow="500" windowWidth="33600" windowHeight="19260" tabRatio="563" activeTab="2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" localSheetId="1">'Flight and boat assignment'!$AE$7:$AI$36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5" i="25" l="1"/>
  <c r="T35" i="25"/>
  <c r="U35" i="25"/>
  <c r="V35" i="25"/>
  <c r="W35" i="25"/>
  <c r="X35" i="25"/>
  <c r="Y35" i="25"/>
  <c r="Z35" i="25"/>
  <c r="D6" i="20" l="1"/>
  <c r="D4" i="20"/>
  <c r="D2" i="20"/>
  <c r="D3" i="20"/>
  <c r="E3" i="20"/>
  <c r="F3" i="20"/>
  <c r="G3" i="20"/>
  <c r="E4" i="20"/>
  <c r="F4" i="20"/>
  <c r="G4" i="20"/>
  <c r="D5" i="20"/>
  <c r="E5" i="20"/>
  <c r="F5" i="20"/>
  <c r="G5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G2" i="20"/>
  <c r="F2" i="20"/>
  <c r="E2" i="20"/>
  <c r="L18" i="25"/>
  <c r="K18" i="25"/>
  <c r="S30" i="25"/>
  <c r="S31" i="25"/>
  <c r="S26" i="25"/>
  <c r="S36" i="25"/>
  <c r="S37" i="25"/>
  <c r="S39" i="25"/>
  <c r="S27" i="25"/>
  <c r="S32" i="25"/>
  <c r="S33" i="25"/>
  <c r="S34" i="25"/>
  <c r="S28" i="25"/>
  <c r="S29" i="25"/>
  <c r="S38" i="25"/>
  <c r="T30" i="25"/>
  <c r="T31" i="25"/>
  <c r="T26" i="25"/>
  <c r="T36" i="25"/>
  <c r="T37" i="25"/>
  <c r="T39" i="25"/>
  <c r="T27" i="25"/>
  <c r="T32" i="25"/>
  <c r="T33" i="25"/>
  <c r="T34" i="25"/>
  <c r="T28" i="25"/>
  <c r="T29" i="25"/>
  <c r="T38" i="25"/>
  <c r="U30" i="25"/>
  <c r="U31" i="25"/>
  <c r="U26" i="25"/>
  <c r="U36" i="25"/>
  <c r="U37" i="25"/>
  <c r="U39" i="25"/>
  <c r="U27" i="25"/>
  <c r="U32" i="25"/>
  <c r="U33" i="25"/>
  <c r="U34" i="25"/>
  <c r="U28" i="25"/>
  <c r="U29" i="25"/>
  <c r="U38" i="25"/>
  <c r="V30" i="25"/>
  <c r="V31" i="25"/>
  <c r="V26" i="25"/>
  <c r="V36" i="25"/>
  <c r="V37" i="25"/>
  <c r="V39" i="25"/>
  <c r="V27" i="25"/>
  <c r="V32" i="25"/>
  <c r="V33" i="25"/>
  <c r="V34" i="25"/>
  <c r="V28" i="25"/>
  <c r="V29" i="25"/>
  <c r="V38" i="25"/>
  <c r="W30" i="25"/>
  <c r="W31" i="25"/>
  <c r="W26" i="25"/>
  <c r="W36" i="25"/>
  <c r="W37" i="25"/>
  <c r="W39" i="25"/>
  <c r="W27" i="25"/>
  <c r="W32" i="25"/>
  <c r="W33" i="25"/>
  <c r="W34" i="25"/>
  <c r="W28" i="25"/>
  <c r="W29" i="25"/>
  <c r="W38" i="25"/>
  <c r="X30" i="25"/>
  <c r="X31" i="25"/>
  <c r="X26" i="25"/>
  <c r="X36" i="25"/>
  <c r="X37" i="25"/>
  <c r="X39" i="25"/>
  <c r="X27" i="25"/>
  <c r="X32" i="25"/>
  <c r="X33" i="25"/>
  <c r="X34" i="25"/>
  <c r="X28" i="25"/>
  <c r="X29" i="25"/>
  <c r="X38" i="25"/>
  <c r="Y30" i="25"/>
  <c r="Y31" i="25"/>
  <c r="Y26" i="25"/>
  <c r="Y36" i="25"/>
  <c r="Y37" i="25"/>
  <c r="Y39" i="25"/>
  <c r="Y27" i="25"/>
  <c r="Y32" i="25"/>
  <c r="Y33" i="25"/>
  <c r="Y34" i="25"/>
  <c r="Y28" i="25"/>
  <c r="Y29" i="25"/>
  <c r="Y38" i="25"/>
  <c r="Z30" i="25"/>
  <c r="Z31" i="25"/>
  <c r="Z26" i="25"/>
  <c r="Z36" i="25"/>
  <c r="Z37" i="25"/>
  <c r="Z39" i="25"/>
  <c r="Z27" i="25"/>
  <c r="Z32" i="25"/>
  <c r="Z33" i="25"/>
  <c r="Z34" i="25"/>
  <c r="Z28" i="25"/>
  <c r="Z29" i="25"/>
  <c r="Z38" i="25"/>
  <c r="X7" i="25"/>
  <c r="Y7" i="25"/>
  <c r="Z7" i="25"/>
  <c r="X3" i="25"/>
  <c r="X4" i="25"/>
  <c r="X5" i="25"/>
  <c r="X6" i="25"/>
  <c r="W6" i="25"/>
  <c r="Y6" i="25"/>
  <c r="Z6" i="25"/>
  <c r="W3" i="25"/>
  <c r="W4" i="25"/>
  <c r="W5" i="25"/>
  <c r="V3" i="25"/>
  <c r="V4" i="25"/>
  <c r="V5" i="25"/>
  <c r="Y5" i="25"/>
  <c r="Z5" i="25"/>
  <c r="T3" i="25"/>
  <c r="U3" i="25"/>
  <c r="Y3" i="25"/>
  <c r="Z3" i="25"/>
  <c r="I45" i="25"/>
  <c r="I42" i="25"/>
  <c r="I39" i="25"/>
  <c r="I36" i="25"/>
  <c r="I33" i="25"/>
  <c r="I30" i="25"/>
  <c r="I27" i="25"/>
  <c r="I24" i="25"/>
  <c r="I21" i="25"/>
  <c r="P20" i="25"/>
  <c r="O20" i="25"/>
  <c r="N20" i="25"/>
  <c r="M20" i="25"/>
  <c r="L20" i="25"/>
  <c r="K20" i="25"/>
  <c r="P19" i="25"/>
  <c r="O19" i="25"/>
  <c r="N19" i="25"/>
  <c r="M19" i="25"/>
  <c r="L19" i="25"/>
  <c r="K19" i="25"/>
  <c r="P18" i="25"/>
  <c r="O18" i="25"/>
  <c r="N18" i="25"/>
  <c r="M18" i="25"/>
  <c r="I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P15" i="25"/>
  <c r="O15" i="25"/>
  <c r="N15" i="25"/>
  <c r="M15" i="25"/>
  <c r="L15" i="25"/>
  <c r="K15" i="25"/>
  <c r="I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P12" i="25"/>
  <c r="O12" i="25"/>
  <c r="N12" i="25"/>
  <c r="M12" i="25"/>
  <c r="L12" i="25"/>
  <c r="K12" i="25"/>
  <c r="I12" i="25"/>
  <c r="P11" i="25"/>
  <c r="O11" i="25"/>
  <c r="N11" i="25"/>
  <c r="M11" i="25"/>
  <c r="L11" i="25"/>
  <c r="K11" i="25"/>
  <c r="P10" i="25"/>
  <c r="O10" i="25"/>
  <c r="N10" i="25"/>
  <c r="M10" i="25"/>
  <c r="L10" i="25"/>
  <c r="K10" i="25"/>
  <c r="Z9" i="25"/>
  <c r="P9" i="25"/>
  <c r="O9" i="25"/>
  <c r="N9" i="25"/>
  <c r="M9" i="25"/>
  <c r="L9" i="25"/>
  <c r="K9" i="25"/>
  <c r="I9" i="25"/>
  <c r="Z8" i="25"/>
  <c r="Y8" i="25"/>
  <c r="P8" i="25"/>
  <c r="O8" i="25"/>
  <c r="N8" i="25"/>
  <c r="M8" i="25"/>
  <c r="L8" i="25"/>
  <c r="K8" i="25"/>
  <c r="P7" i="25"/>
  <c r="O7" i="25"/>
  <c r="N7" i="25"/>
  <c r="M7" i="25"/>
  <c r="L7" i="25"/>
  <c r="K7" i="25"/>
  <c r="P6" i="25"/>
  <c r="O6" i="25"/>
  <c r="N6" i="25"/>
  <c r="M6" i="25"/>
  <c r="L6" i="25"/>
  <c r="K6" i="25"/>
  <c r="I6" i="25"/>
  <c r="P5" i="25"/>
  <c r="O5" i="25"/>
  <c r="N5" i="25"/>
  <c r="M5" i="25"/>
  <c r="L5" i="25"/>
  <c r="K5" i="25"/>
  <c r="Z4" i="25"/>
  <c r="Y4" i="25"/>
  <c r="U4" i="25"/>
  <c r="P4" i="25"/>
  <c r="O4" i="25"/>
  <c r="N4" i="25"/>
  <c r="M4" i="25"/>
  <c r="L4" i="25"/>
  <c r="K4" i="25"/>
  <c r="P3" i="25"/>
  <c r="O3" i="25"/>
  <c r="N3" i="25"/>
  <c r="M3" i="25"/>
  <c r="L3" i="25"/>
  <c r="K3" i="25"/>
  <c r="I3" i="25"/>
  <c r="X46" i="25" l="1"/>
  <c r="S44" i="25"/>
  <c r="U44" i="25"/>
  <c r="T43" i="25"/>
  <c r="V43" i="25"/>
  <c r="W46" i="25"/>
  <c r="Y44" i="25"/>
  <c r="X45" i="25"/>
  <c r="Z44" i="25"/>
  <c r="U43" i="25"/>
  <c r="S43" i="25"/>
  <c r="Y46" i="25"/>
  <c r="Z45" i="25"/>
  <c r="Z46" i="25"/>
  <c r="V44" i="25"/>
  <c r="Y43" i="25"/>
  <c r="Z43" i="25"/>
  <c r="U46" i="25"/>
  <c r="V46" i="25"/>
  <c r="U45" i="25"/>
  <c r="V45" i="25"/>
  <c r="X43" i="25"/>
  <c r="T44" i="25"/>
  <c r="W45" i="25"/>
  <c r="X44" i="25"/>
  <c r="S46" i="25"/>
  <c r="W44" i="25"/>
  <c r="W43" i="25"/>
  <c r="S45" i="25"/>
  <c r="T46" i="25"/>
  <c r="T45" i="25"/>
  <c r="S47" i="25"/>
  <c r="W47" i="25"/>
  <c r="T47" i="25"/>
  <c r="Y45" i="25"/>
  <c r="X47" i="25"/>
  <c r="Z47" i="25"/>
  <c r="Y47" i="25"/>
  <c r="U47" i="25"/>
  <c r="V47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" type="6" refreshedVersion="6" background="1" saveData="1">
    <textPr sourceFile="/Users/gustavhultgren/Downloads/pairingListTemplate.csv" decimal="," thousands=" 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<sst xmlns="http://schemas.openxmlformats.org/spreadsheetml/2006/main" count="51" uniqueCount="36">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</sst>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4" fillId="2" borderId="23" xfId="0" quotePrefix="1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workbookViewId="0">
      <pane ySplit="1" topLeftCell="A2" activePane="bottomLeft" state="frozen"/>
      <selection pane="bottomLeft" activeCell="C2" sqref="C2:D9"/>
    </sheetView>
  </sheetViews>
  <sheetFormatPr baseColWidth="10" defaultColWidth="7.1640625" defaultRowHeight="19" x14ac:dyDescent="0.25"/>
  <cols>
    <col min="1" max="1" width="9.1640625" style="73" customWidth="1"/>
    <col min="2" max="2" width="9.1640625" style="74" customWidth="1"/>
    <col min="3" max="3" width="24.6640625" style="75" customWidth="1"/>
    <col min="4" max="4" width="16" style="76" customWidth="1"/>
    <col min="5" max="16384" width="7.1640625" style="26"/>
  </cols>
  <sheetData>
    <row r="1" spans="1:4" x14ac:dyDescent="0.25">
      <c r="A1" s="65"/>
      <c r="B1" s="65" t="s">
        <v>1</v>
      </c>
      <c r="C1" s="66" t="s">
        <v>0</v>
      </c>
      <c r="D1" s="66" t="s">
        <v>5</v>
      </c>
    </row>
    <row r="2" spans="1:4" x14ac:dyDescent="0.25">
      <c r="A2" s="67">
        <v>1</v>
      </c>
      <c r="B2" s="68">
        <v>1</v>
      </c>
      <c r="C2" s="77" t="s">
        <v>20</v>
      </c>
      <c r="D2" s="78" t="s">
        <v>21</v>
      </c>
    </row>
    <row r="3" spans="1:4" x14ac:dyDescent="0.25">
      <c r="A3" s="67">
        <v>2</v>
      </c>
      <c r="B3" s="68">
        <v>2</v>
      </c>
      <c r="C3" s="77" t="s">
        <v>22</v>
      </c>
      <c r="D3" s="78" t="s">
        <v>23</v>
      </c>
    </row>
    <row r="4" spans="1:4" x14ac:dyDescent="0.25">
      <c r="A4" s="67">
        <v>3</v>
      </c>
      <c r="B4" s="68">
        <v>3</v>
      </c>
      <c r="C4" s="77" t="s">
        <v>24</v>
      </c>
      <c r="D4" s="78" t="s">
        <v>25</v>
      </c>
    </row>
    <row r="5" spans="1:4" x14ac:dyDescent="0.25">
      <c r="A5" s="67">
        <v>4</v>
      </c>
      <c r="B5" s="68">
        <v>4</v>
      </c>
      <c r="C5" s="77" t="s">
        <v>26</v>
      </c>
      <c r="D5" s="78" t="s">
        <v>27</v>
      </c>
    </row>
    <row r="6" spans="1:4" x14ac:dyDescent="0.25">
      <c r="A6" s="67">
        <v>5</v>
      </c>
      <c r="B6" s="68">
        <v>5</v>
      </c>
      <c r="C6" s="77" t="s">
        <v>28</v>
      </c>
      <c r="D6" s="78" t="s">
        <v>29</v>
      </c>
    </row>
    <row r="7" spans="1:4" x14ac:dyDescent="0.25">
      <c r="A7" s="67">
        <v>6</v>
      </c>
      <c r="B7" s="68">
        <v>6</v>
      </c>
      <c r="C7" s="77" t="s">
        <v>30</v>
      </c>
      <c r="D7" s="78" t="s">
        <v>31</v>
      </c>
    </row>
    <row r="8" spans="1:4" x14ac:dyDescent="0.25">
      <c r="A8" s="67">
        <v>7</v>
      </c>
      <c r="B8" s="68">
        <v>7</v>
      </c>
      <c r="C8" s="77" t="s">
        <v>32</v>
      </c>
      <c r="D8" s="78" t="s">
        <v>33</v>
      </c>
    </row>
    <row r="9" spans="1:4" x14ac:dyDescent="0.25">
      <c r="A9" s="67">
        <v>8</v>
      </c>
      <c r="B9" s="68">
        <v>8</v>
      </c>
      <c r="C9" s="77" t="s">
        <v>34</v>
      </c>
      <c r="D9" s="78" t="s">
        <v>35</v>
      </c>
    </row>
    <row r="10" spans="1:4" x14ac:dyDescent="0.25">
      <c r="A10" s="69"/>
      <c r="B10" s="70"/>
      <c r="C10" s="71"/>
      <c r="D10" s="72"/>
    </row>
    <row r="11" spans="1:4" x14ac:dyDescent="0.25">
      <c r="A11" s="69"/>
      <c r="B11" s="70"/>
      <c r="C11" s="71"/>
      <c r="D11" s="72"/>
    </row>
    <row r="12" spans="1:4" x14ac:dyDescent="0.25">
      <c r="A12" s="69"/>
      <c r="B12" s="70"/>
      <c r="C12" s="71"/>
      <c r="D12" s="72"/>
    </row>
    <row r="13" spans="1:4" x14ac:dyDescent="0.25">
      <c r="A13" s="69"/>
      <c r="B13" s="70"/>
      <c r="C13" s="71"/>
      <c r="D13" s="72"/>
    </row>
    <row r="14" spans="1:4" x14ac:dyDescent="0.25">
      <c r="A14" s="69"/>
      <c r="B14" s="70"/>
      <c r="C14" s="71"/>
      <c r="D14" s="72"/>
    </row>
    <row r="15" spans="1:4" x14ac:dyDescent="0.25">
      <c r="A15" s="69"/>
      <c r="B15" s="70"/>
      <c r="C15" s="71"/>
      <c r="D15" s="72"/>
    </row>
    <row r="16" spans="1:4" x14ac:dyDescent="0.25">
      <c r="A16" s="69"/>
      <c r="B16" s="70"/>
      <c r="C16" s="71"/>
      <c r="D16" s="72"/>
    </row>
    <row r="17" spans="1:4" x14ac:dyDescent="0.25">
      <c r="A17" s="69"/>
      <c r="B17" s="70"/>
      <c r="C17" s="71"/>
      <c r="D17" s="72"/>
    </row>
    <row r="18" spans="1:4" x14ac:dyDescent="0.25">
      <c r="A18" s="69"/>
      <c r="B18" s="70"/>
      <c r="C18" s="71"/>
      <c r="D18" s="72"/>
    </row>
    <row r="19" spans="1:4" x14ac:dyDescent="0.25">
      <c r="A19" s="69"/>
      <c r="B19" s="70"/>
      <c r="C19" s="71"/>
      <c r="D19" s="72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H51"/>
  <sheetViews>
    <sheetView showGridLines="0" zoomScale="325" workbookViewId="0">
      <pane ySplit="2" topLeftCell="A40" activePane="bottomLeft" state="frozen"/>
      <selection pane="bottomLeft" activeCell="C48" sqref="C48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6" width="3.6640625" style="19" hidden="1" customWidth="1"/>
    <col min="27" max="30" width="0" style="26" hidden="1" customWidth="1"/>
    <col min="31" max="34" width="2.1640625" style="26" hidden="1" customWidth="1"/>
    <col min="35" max="61" width="0" style="26" hidden="1" customWidth="1"/>
    <col min="62" max="16384" width="5.83203125" style="26"/>
  </cols>
  <sheetData>
    <row r="1" spans="1:29" s="34" customFormat="1" x14ac:dyDescent="0.2">
      <c r="B1" s="27" t="s">
        <v>16</v>
      </c>
      <c r="C1" s="33"/>
      <c r="D1" s="33"/>
      <c r="E1" s="33"/>
      <c r="F1" s="33"/>
      <c r="G1" s="33"/>
      <c r="H1" s="33"/>
      <c r="I1" s="33"/>
      <c r="J1" s="27" t="s">
        <v>13</v>
      </c>
      <c r="K1" s="33"/>
      <c r="L1" s="33"/>
      <c r="M1" s="33"/>
      <c r="N1" s="33"/>
      <c r="O1" s="33"/>
      <c r="P1" s="33"/>
      <c r="R1" s="35" t="s">
        <v>12</v>
      </c>
    </row>
    <row r="2" spans="1:29" x14ac:dyDescent="0.2">
      <c r="B2" s="16" t="s">
        <v>2</v>
      </c>
      <c r="C2" s="17" t="s">
        <v>6</v>
      </c>
      <c r="D2" s="17" t="s">
        <v>7</v>
      </c>
      <c r="E2" s="17" t="s">
        <v>8</v>
      </c>
      <c r="F2" s="17" t="s">
        <v>9</v>
      </c>
      <c r="G2" s="17" t="s">
        <v>10</v>
      </c>
      <c r="H2" s="18" t="s">
        <v>11</v>
      </c>
      <c r="J2" s="3" t="s">
        <v>3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5" t="s">
        <v>11</v>
      </c>
      <c r="R2" s="30" t="s">
        <v>4</v>
      </c>
      <c r="S2" s="31">
        <v>1</v>
      </c>
      <c r="T2" s="32">
        <v>2</v>
      </c>
      <c r="U2" s="31">
        <v>3</v>
      </c>
      <c r="V2" s="31">
        <v>4</v>
      </c>
      <c r="W2" s="32">
        <v>5</v>
      </c>
      <c r="X2" s="31">
        <v>6</v>
      </c>
      <c r="Y2" s="31">
        <v>7</v>
      </c>
      <c r="Z2" s="59">
        <v>8</v>
      </c>
    </row>
    <row r="3" spans="1:29" x14ac:dyDescent="0.2">
      <c r="A3" s="60">
        <v>1</v>
      </c>
      <c r="B3" s="13">
        <v>1</v>
      </c>
      <c r="C3" s="20">
        <v>7</v>
      </c>
      <c r="D3" s="20">
        <v>8</v>
      </c>
      <c r="E3" s="20">
        <v>6</v>
      </c>
      <c r="F3" s="20">
        <v>3</v>
      </c>
      <c r="G3" s="20"/>
      <c r="H3" s="21"/>
      <c r="I3" s="8">
        <f>SUM(C3:H5)</f>
        <v>36</v>
      </c>
      <c r="J3" s="6">
        <v>1</v>
      </c>
      <c r="K3" s="9">
        <f t="shared" ref="K3:K20" si="0">COUNTIF(C:C,$J3)</f>
        <v>3</v>
      </c>
      <c r="L3" s="9">
        <f t="shared" ref="L3:L20" si="1">COUNTIF(D:D,$J3)</f>
        <v>4</v>
      </c>
      <c r="M3" s="9">
        <f t="shared" ref="M3:M20" si="2">COUNTIF(E:E,$J3)</f>
        <v>4</v>
      </c>
      <c r="N3" s="9">
        <f t="shared" ref="N3:N20" si="3">COUNTIF(F:F,$J3)</f>
        <v>4</v>
      </c>
      <c r="O3" s="9">
        <f t="shared" ref="O3:O20" si="4">COUNTIF(G:G,$J3)</f>
        <v>0</v>
      </c>
      <c r="P3" s="10">
        <f t="shared" ref="P3:P20" si="5">COUNTIF(H:H,$J3)</f>
        <v>0</v>
      </c>
      <c r="R3" s="28">
        <v>1</v>
      </c>
      <c r="S3" s="9"/>
      <c r="T3" s="9">
        <f t="shared" ref="T3:Z3" si="6">IF(COUNTIF($C$3:$H$3,$R3)+COUNTIF($C$3:$H$3,T$2)&gt;1,1,0)+IF(COUNTIF($C$4:$H$4,$R3)+COUNTIF($C$4:$H$4,T$2)&gt;1,1,0)+IF(COUNTIF($C$5:$H$5,$R3)+COUNTIF($C$5:$H$5,T$2)&gt;1,1,0)+IF(COUNTIF($C$6:$H$6,$R3)+COUNTIF($C$6:$H$6,T$2)&gt;1,1,0)+IF(COUNTIF($C$7:$H$7,$R3)+COUNTIF($C$7:$H$7,T$2)&gt;1,1,0)+IF(COUNTIF($C$8:$H$8,$R3)+COUNTIF($C$8:$H$8,T$2)&gt;1,1,0)+IF(COUNTIF($C$9:$H$9,$R3)+COUNTIF($C$9:$H$9,T$2)&gt;1,1,0)+IF(COUNTIF($C$10:$H$10,$R3)+COUNTIF($C$10:$H$10,T$2)&gt;1,1,0)+IF(COUNTIF($C$11:$H$11,$R3)+COUNTIF($C$11:$H$11,T$2)&gt;1,1,0)+IF(COUNTIF($C$12:$H$12,$R3)+COUNTIF($C$12:$H$12,T$2)&gt;1,1,0)+IF(COUNTIF($C$13:$H$13,$R3)+COUNTIF($C$13:$H$13,T$2)&gt;1,1,0)+IF(COUNTIF($C$14:$H$14,$R3)+COUNTIF($C$14:$H$14,T$2)&gt;1,1,0)+IF(COUNTIF($C$15:$H$15,$R3)+COUNTIF($C$15:$H$15,T$2)&gt;1,1,0)+IF(COUNTIF($C$16:$H$16,$R3)+COUNTIF($C$16:$H$16,T$2)&gt;1,1,0)+IF(COUNTIF($C$17:$H$17,$R3)+COUNTIF($C$17:$H$17,T$2)&gt;1,1,0)+IF(COUNTIF($C$18:$H$18,$R3)+COUNTIF($C$18:$H$18,T$2)&gt;1,1,0)+IF(COUNTIF($C$19:$H$19,$R3)+COUNTIF($C$19:$H$19,T$2)&gt;1,1,0)+IF(COUNTIF($C$20:$H$20,$R3)+COUNTIF($C$20:$H$20,T$2)&gt;1,1,0)+IF(COUNTIF($C$21:$H$21,$R3)+COUNTIF($C$21:$H$21,T$2)&gt;1,1,0)+IF(COUNTIF($C$22:$H$22,$R3)+COUNTIF($C$22:$H$22,T$2)&gt;1,1,0)+IF(COUNTIF($C$23:$H$23,$R3)+COUNTIF($C$23:$H$23,T$2)&gt;1,1,0)+IF(COUNTIF($C$24:$H$24,$R3)+COUNTIF($C$24:$H$24,T$2)&gt;1,1,0)+IF(COUNTIF($C$25:$H$25,$R3)+COUNTIF($C$25:$H$25,T$2)&gt;1,1,0)+IF(COUNTIF($C$26:$H$26,$R3)+COUNTIF($C$26:$H$26,T$2)&gt;1,1,0)+IF(COUNTIF($C$27:$H$27,$R3)+COUNTIF($C$27:$H$27,T$2)&gt;1,1,0)+IF(COUNTIF($C$28:$H$28,$R3)+COUNTIF($C$28:$H$28,T$2)&gt;1,1,0)+IF(COUNTIF($C$29:$H$29,$R3)+COUNTIF($C$29:$H$29,T$2)&gt;1,1,0)+IF(COUNTIF($C$30:$H$30,$R3)+COUNTIF($C$30:$H$30,T$2)&gt;1,1,0)+IF(COUNTIF($C$31:$H$31,$R3)+COUNTIF($C$31:$H$31,T$2)&gt;1,1,0)+IF(COUNTIF($C$32:$H$32,$R3)+COUNTIF($C$32:$H$32,T$2)&gt;1,1,0)+IF(COUNTIF($C$33:$H$33,$R3)+COUNTIF($C$33:$H$33,T$2)&gt;1,1,0)+IF(COUNTIF($C$34:$H$34,$R3)+COUNTIF($C$34:$H$34,T$2)&gt;1,1,0)+IF(COUNTIF($C$35:$H$35,$R3)+COUNTIF($C$35:$H$35,T$2)&gt;1,1,0)+IF(COUNTIF($C$36:$H$36,$R3)+COUNTIF($C$36:$H$36,T$2)&gt;1,1,0)+IF(COUNTIF($C$37:$H$37,$R3)+COUNTIF($C$37:$H$37,T$2)&gt;1,1,0)+IF(COUNTIF($C$38:$H$38,$R3)+COUNTIF($C$38:$H$38,T$2)&gt;1,1,0)+IF(COUNTIF($C$39:$H$39,$R3)+COUNTIF($C$39:$H$39,T$2)&gt;1,1,0)+IF(COUNTIF($C$40:$H$40,$R3)+COUNTIF($C$40:$H$40,T$2)&gt;1,1,0)+IF(COUNTIF($C$41:$H$41,$R3)+COUNTIF($C$41:$H$41,T$2)&gt;1,1,0)+IF(COUNTIF($C$42:$H$42,$R3)+COUNTIF($C$42:$H$42,T$2)&gt;1,1,0)+IF(COUNTIF($C$43:$H$43,$R3)+COUNTIF($C$43:$H$43,T$2)&gt;1,1,0)+IF(COUNTIF($C$44:$H$44,$R3)+COUNTIF($C$44:$H$44,T$2)&gt;1,1,0)+IF(COUNTIF($C$45:$H$45,$R3)+COUNTIF($C$45:$H$45,T$2)&gt;1,1,0)+IF(COUNTIF($C$46:$H$46,$R3)+COUNTIF($C$46:$H$46,T$2)&gt;1,1,0)+IF(COUNTIF($C$47:$H$47,$R3)+COUNTIF($C$47:$H$47,T$2)&gt;1,1,0)</f>
        <v>7</v>
      </c>
      <c r="U3" s="9">
        <f t="shared" si="6"/>
        <v>7</v>
      </c>
      <c r="V3" s="9">
        <f t="shared" si="6"/>
        <v>7</v>
      </c>
      <c r="W3" s="9">
        <f t="shared" si="6"/>
        <v>6</v>
      </c>
      <c r="X3" s="9">
        <f t="shared" si="6"/>
        <v>6</v>
      </c>
      <c r="Y3" s="9">
        <f t="shared" si="6"/>
        <v>6</v>
      </c>
      <c r="Z3" s="10">
        <f t="shared" si="6"/>
        <v>6</v>
      </c>
      <c r="AB3" s="48"/>
      <c r="AC3" s="9"/>
    </row>
    <row r="4" spans="1:29" x14ac:dyDescent="0.2">
      <c r="A4" s="60"/>
      <c r="B4" s="14">
        <v>2</v>
      </c>
      <c r="C4" s="22">
        <v>2</v>
      </c>
      <c r="D4" s="22">
        <v>5</v>
      </c>
      <c r="E4" s="22">
        <v>1</v>
      </c>
      <c r="F4" s="22">
        <v>4</v>
      </c>
      <c r="G4" s="22"/>
      <c r="H4" s="23"/>
      <c r="J4" s="6">
        <v>2</v>
      </c>
      <c r="K4" s="9">
        <f t="shared" si="0"/>
        <v>4</v>
      </c>
      <c r="L4" s="9">
        <f t="shared" si="1"/>
        <v>4</v>
      </c>
      <c r="M4" s="9">
        <f t="shared" si="2"/>
        <v>3</v>
      </c>
      <c r="N4" s="9">
        <f t="shared" si="3"/>
        <v>4</v>
      </c>
      <c r="O4" s="9">
        <f t="shared" si="4"/>
        <v>0</v>
      </c>
      <c r="P4" s="10">
        <f t="shared" si="5"/>
        <v>0</v>
      </c>
      <c r="R4" s="28">
        <v>2</v>
      </c>
      <c r="S4" s="9"/>
      <c r="T4" s="9"/>
      <c r="U4" s="9">
        <f t="shared" ref="U4:Z4" si="7">IF(COUNTIF($C$3:$H$3,$R4)+COUNTIF($C$3:$H$3,U$2)&gt;1,1,0)+IF(COUNTIF($C$4:$H$4,$R4)+COUNTIF($C$4:$H$4,U$2)&gt;1,1,0)+IF(COUNTIF($C$5:$H$5,$R4)+COUNTIF($C$5:$H$5,U$2)&gt;1,1,0)+IF(COUNTIF($C$6:$H$6,$R4)+COUNTIF($C$6:$H$6,U$2)&gt;1,1,0)+IF(COUNTIF($C$7:$H$7,$R4)+COUNTIF($C$7:$H$7,U$2)&gt;1,1,0)+IF(COUNTIF($C$8:$H$8,$R4)+COUNTIF($C$8:$H$8,U$2)&gt;1,1,0)+IF(COUNTIF($C$9:$H$9,$R4)+COUNTIF($C$9:$H$9,U$2)&gt;1,1,0)+IF(COUNTIF($C$10:$H$10,$R4)+COUNTIF($C$10:$H$10,U$2)&gt;1,1,0)+IF(COUNTIF($C$11:$H$11,$R4)+COUNTIF($C$11:$H$11,U$2)&gt;1,1,0)+IF(COUNTIF($C$12:$H$12,$R4)+COUNTIF($C$12:$H$12,U$2)&gt;1,1,0)+IF(COUNTIF($C$13:$H$13,$R4)+COUNTIF($C$13:$H$13,U$2)&gt;1,1,0)+IF(COUNTIF($C$14:$H$14,$R4)+COUNTIF($C$14:$H$14,U$2)&gt;1,1,0)+IF(COUNTIF($C$15:$H$15,$R4)+COUNTIF($C$15:$H$15,U$2)&gt;1,1,0)+IF(COUNTIF($C$16:$H$16,$R4)+COUNTIF($C$16:$H$16,U$2)&gt;1,1,0)+IF(COUNTIF($C$17:$H$17,$R4)+COUNTIF($C$17:$H$17,U$2)&gt;1,1,0)+IF(COUNTIF($C$18:$H$18,$R4)+COUNTIF($C$18:$H$18,U$2)&gt;1,1,0)+IF(COUNTIF($C$19:$H$19,$R4)+COUNTIF($C$19:$H$19,U$2)&gt;1,1,0)+IF(COUNTIF($C$20:$H$20,$R4)+COUNTIF($C$20:$H$20,U$2)&gt;1,1,0)+IF(COUNTIF($C$21:$H$21,$R4)+COUNTIF($C$21:$H$21,U$2)&gt;1,1,0)+IF(COUNTIF($C$22:$H$22,$R4)+COUNTIF($C$22:$H$22,U$2)&gt;1,1,0)+IF(COUNTIF($C$23:$H$23,$R4)+COUNTIF($C$23:$H$23,U$2)&gt;1,1,0)+IF(COUNTIF($C$24:$H$24,$R4)+COUNTIF($C$24:$H$24,U$2)&gt;1,1,0)+IF(COUNTIF($C$25:$H$25,$R4)+COUNTIF($C$25:$H$25,U$2)&gt;1,1,0)+IF(COUNTIF($C$26:$H$26,$R4)+COUNTIF($C$26:$H$26,U$2)&gt;1,1,0)+IF(COUNTIF($C$27:$H$27,$R4)+COUNTIF($C$27:$H$27,U$2)&gt;1,1,0)+IF(COUNTIF($C$28:$H$28,$R4)+COUNTIF($C$28:$H$28,U$2)&gt;1,1,0)+IF(COUNTIF($C$29:$H$29,$R4)+COUNTIF($C$29:$H$29,U$2)&gt;1,1,0)+IF(COUNTIF($C$30:$H$30,$R4)+COUNTIF($C$30:$H$30,U$2)&gt;1,1,0)+IF(COUNTIF($C$31:$H$31,$R4)+COUNTIF($C$31:$H$31,U$2)&gt;1,1,0)+IF(COUNTIF($C$32:$H$32,$R4)+COUNTIF($C$32:$H$32,U$2)&gt;1,1,0)+IF(COUNTIF($C$33:$H$33,$R4)+COUNTIF($C$33:$H$33,U$2)&gt;1,1,0)+IF(COUNTIF($C$34:$H$34,$R4)+COUNTIF($C$34:$H$34,U$2)&gt;1,1,0)+IF(COUNTIF($C$35:$H$35,$R4)+COUNTIF($C$35:$H$35,U$2)&gt;1,1,0)+IF(COUNTIF($C$36:$H$36,$R4)+COUNTIF($C$36:$H$36,U$2)&gt;1,1,0)+IF(COUNTIF($C$37:$H$37,$R4)+COUNTIF($C$37:$H$37,U$2)&gt;1,1,0)+IF(COUNTIF($C$38:$H$38,$R4)+COUNTIF($C$38:$H$38,U$2)&gt;1,1,0)+IF(COUNTIF($C$39:$H$39,$R4)+COUNTIF($C$39:$H$39,U$2)&gt;1,1,0)+IF(COUNTIF($C$40:$H$40,$R4)+COUNTIF($C$40:$H$40,U$2)&gt;1,1,0)+IF(COUNTIF($C$41:$H$41,$R4)+COUNTIF($C$41:$H$41,U$2)&gt;1,1,0)+IF(COUNTIF($C$42:$H$42,$R4)+COUNTIF($C$42:$H$42,U$2)&gt;1,1,0)+IF(COUNTIF($C$43:$H$43,$R4)+COUNTIF($C$43:$H$43,U$2)&gt;1,1,0)+IF(COUNTIF($C$44:$H$44,$R4)+COUNTIF($C$44:$H$44,U$2)&gt;1,1,0)+IF(COUNTIF($C$45:$H$45,$R4)+COUNTIF($C$45:$H$45,U$2)&gt;1,1,0)+IF(COUNTIF($C$46:$H$46,$R4)+COUNTIF($C$46:$H$46,U$2)&gt;1,1,0)+IF(COUNTIF($C$47:$H$47,$R4)+COUNTIF($C$47:$H$47,U$2)&gt;1,1,0)</f>
        <v>7</v>
      </c>
      <c r="V4" s="9">
        <f t="shared" si="7"/>
        <v>7</v>
      </c>
      <c r="W4" s="9">
        <f t="shared" si="7"/>
        <v>6</v>
      </c>
      <c r="X4" s="9">
        <f t="shared" si="7"/>
        <v>6</v>
      </c>
      <c r="Y4" s="9">
        <f t="shared" si="7"/>
        <v>6</v>
      </c>
      <c r="Z4" s="10">
        <f t="shared" si="7"/>
        <v>6</v>
      </c>
      <c r="AB4" s="48"/>
      <c r="AC4" s="9"/>
    </row>
    <row r="5" spans="1:29" x14ac:dyDescent="0.2">
      <c r="A5" s="60"/>
      <c r="B5" s="15"/>
      <c r="C5" s="24"/>
      <c r="D5" s="24"/>
      <c r="E5" s="24"/>
      <c r="F5" s="24"/>
      <c r="G5" s="24"/>
      <c r="H5" s="25"/>
      <c r="J5" s="6">
        <v>3</v>
      </c>
      <c r="K5" s="9">
        <f t="shared" si="0"/>
        <v>3</v>
      </c>
      <c r="L5" s="9">
        <f t="shared" si="1"/>
        <v>4</v>
      </c>
      <c r="M5" s="9">
        <f t="shared" si="2"/>
        <v>5</v>
      </c>
      <c r="N5" s="9">
        <f t="shared" si="3"/>
        <v>3</v>
      </c>
      <c r="O5" s="9">
        <f t="shared" si="4"/>
        <v>0</v>
      </c>
      <c r="P5" s="10">
        <f t="shared" si="5"/>
        <v>0</v>
      </c>
      <c r="R5" s="28">
        <v>3</v>
      </c>
      <c r="S5" s="9"/>
      <c r="T5" s="9"/>
      <c r="U5" s="9"/>
      <c r="V5" s="9">
        <f t="shared" ref="V5:Z5" si="8">IF(COUNTIF($C$3:$H$3,$R5)+COUNTIF($C$3:$H$3,V$2)&gt;1,1,0)+IF(COUNTIF($C$4:$H$4,$R5)+COUNTIF($C$4:$H$4,V$2)&gt;1,1,0)+IF(COUNTIF($C$5:$H$5,$R5)+COUNTIF($C$5:$H$5,V$2)&gt;1,1,0)+IF(COUNTIF($C$6:$H$6,$R5)+COUNTIF($C$6:$H$6,V$2)&gt;1,1,0)+IF(COUNTIF($C$7:$H$7,$R5)+COUNTIF($C$7:$H$7,V$2)&gt;1,1,0)+IF(COUNTIF($C$8:$H$8,$R5)+COUNTIF($C$8:$H$8,V$2)&gt;1,1,0)+IF(COUNTIF($C$9:$H$9,$R5)+COUNTIF($C$9:$H$9,V$2)&gt;1,1,0)+IF(COUNTIF($C$10:$H$10,$R5)+COUNTIF($C$10:$H$10,V$2)&gt;1,1,0)+IF(COUNTIF($C$11:$H$11,$R5)+COUNTIF($C$11:$H$11,V$2)&gt;1,1,0)+IF(COUNTIF($C$12:$H$12,$R5)+COUNTIF($C$12:$H$12,V$2)&gt;1,1,0)+IF(COUNTIF($C$13:$H$13,$R5)+COUNTIF($C$13:$H$13,V$2)&gt;1,1,0)+IF(COUNTIF($C$14:$H$14,$R5)+COUNTIF($C$14:$H$14,V$2)&gt;1,1,0)+IF(COUNTIF($C$15:$H$15,$R5)+COUNTIF($C$15:$H$15,V$2)&gt;1,1,0)+IF(COUNTIF($C$16:$H$16,$R5)+COUNTIF($C$16:$H$16,V$2)&gt;1,1,0)+IF(COUNTIF($C$17:$H$17,$R5)+COUNTIF($C$17:$H$17,V$2)&gt;1,1,0)+IF(COUNTIF($C$18:$H$18,$R5)+COUNTIF($C$18:$H$18,V$2)&gt;1,1,0)+IF(COUNTIF($C$19:$H$19,$R5)+COUNTIF($C$19:$H$19,V$2)&gt;1,1,0)+IF(COUNTIF($C$20:$H$20,$R5)+COUNTIF($C$20:$H$20,V$2)&gt;1,1,0)+IF(COUNTIF($C$21:$H$21,$R5)+COUNTIF($C$21:$H$21,V$2)&gt;1,1,0)+IF(COUNTIF($C$22:$H$22,$R5)+COUNTIF($C$22:$H$22,V$2)&gt;1,1,0)+IF(COUNTIF($C$23:$H$23,$R5)+COUNTIF($C$23:$H$23,V$2)&gt;1,1,0)+IF(COUNTIF($C$24:$H$24,$R5)+COUNTIF($C$24:$H$24,V$2)&gt;1,1,0)+IF(COUNTIF($C$25:$H$25,$R5)+COUNTIF($C$25:$H$25,V$2)&gt;1,1,0)+IF(COUNTIF($C$26:$H$26,$R5)+COUNTIF($C$26:$H$26,V$2)&gt;1,1,0)+IF(COUNTIF($C$27:$H$27,$R5)+COUNTIF($C$27:$H$27,V$2)&gt;1,1,0)+IF(COUNTIF($C$28:$H$28,$R5)+COUNTIF($C$28:$H$28,V$2)&gt;1,1,0)+IF(COUNTIF($C$29:$H$29,$R5)+COUNTIF($C$29:$H$29,V$2)&gt;1,1,0)+IF(COUNTIF($C$30:$H$30,$R5)+COUNTIF($C$30:$H$30,V$2)&gt;1,1,0)+IF(COUNTIF($C$31:$H$31,$R5)+COUNTIF($C$31:$H$31,V$2)&gt;1,1,0)+IF(COUNTIF($C$32:$H$32,$R5)+COUNTIF($C$32:$H$32,V$2)&gt;1,1,0)+IF(COUNTIF($C$33:$H$33,$R5)+COUNTIF($C$33:$H$33,V$2)&gt;1,1,0)+IF(COUNTIF($C$34:$H$34,$R5)+COUNTIF($C$34:$H$34,V$2)&gt;1,1,0)+IF(COUNTIF($C$35:$H$35,$R5)+COUNTIF($C$35:$H$35,V$2)&gt;1,1,0)+IF(COUNTIF($C$36:$H$36,$R5)+COUNTIF($C$36:$H$36,V$2)&gt;1,1,0)+IF(COUNTIF($C$37:$H$37,$R5)+COUNTIF($C$37:$H$37,V$2)&gt;1,1,0)+IF(COUNTIF($C$38:$H$38,$R5)+COUNTIF($C$38:$H$38,V$2)&gt;1,1,0)+IF(COUNTIF($C$39:$H$39,$R5)+COUNTIF($C$39:$H$39,V$2)&gt;1,1,0)+IF(COUNTIF($C$40:$H$40,$R5)+COUNTIF($C$40:$H$40,V$2)&gt;1,1,0)+IF(COUNTIF($C$41:$H$41,$R5)+COUNTIF($C$41:$H$41,V$2)&gt;1,1,0)+IF(COUNTIF($C$42:$H$42,$R5)+COUNTIF($C$42:$H$42,V$2)&gt;1,1,0)+IF(COUNTIF($C$43:$H$43,$R5)+COUNTIF($C$43:$H$43,V$2)&gt;1,1,0)+IF(COUNTIF($C$44:$H$44,$R5)+COUNTIF($C$44:$H$44,V$2)&gt;1,1,0)+IF(COUNTIF($C$45:$H$45,$R5)+COUNTIF($C$45:$H$45,V$2)&gt;1,1,0)+IF(COUNTIF($C$46:$H$46,$R5)+COUNTIF($C$46:$H$46,V$2)&gt;1,1,0)+IF(COUNTIF($C$47:$H$47,$R5)+COUNTIF($C$47:$H$47,V$2)&gt;1,1,0)</f>
        <v>7</v>
      </c>
      <c r="W5" s="9">
        <f t="shared" si="8"/>
        <v>6</v>
      </c>
      <c r="X5" s="9">
        <f t="shared" si="8"/>
        <v>6</v>
      </c>
      <c r="Y5" s="9">
        <f t="shared" si="8"/>
        <v>6</v>
      </c>
      <c r="Z5" s="10">
        <f t="shared" si="8"/>
        <v>6</v>
      </c>
      <c r="AB5" s="48"/>
      <c r="AC5" s="9"/>
    </row>
    <row r="6" spans="1:29" x14ac:dyDescent="0.2">
      <c r="A6" s="60">
        <v>2</v>
      </c>
      <c r="B6" s="13">
        <v>3</v>
      </c>
      <c r="C6" s="20">
        <v>8</v>
      </c>
      <c r="D6" s="20">
        <v>5</v>
      </c>
      <c r="E6" s="20">
        <v>6</v>
      </c>
      <c r="F6" s="20">
        <v>4</v>
      </c>
      <c r="G6" s="20"/>
      <c r="H6" s="21"/>
      <c r="I6" s="8">
        <f>SUM(C6:H8)</f>
        <v>36</v>
      </c>
      <c r="J6" s="6">
        <v>4</v>
      </c>
      <c r="K6" s="9">
        <f t="shared" si="0"/>
        <v>3</v>
      </c>
      <c r="L6" s="9">
        <f t="shared" si="1"/>
        <v>3</v>
      </c>
      <c r="M6" s="9">
        <f t="shared" si="2"/>
        <v>4</v>
      </c>
      <c r="N6" s="9">
        <f t="shared" si="3"/>
        <v>5</v>
      </c>
      <c r="O6" s="9">
        <f t="shared" si="4"/>
        <v>0</v>
      </c>
      <c r="P6" s="10">
        <f t="shared" si="5"/>
        <v>0</v>
      </c>
      <c r="R6" s="28">
        <v>4</v>
      </c>
      <c r="S6" s="9"/>
      <c r="T6" s="9"/>
      <c r="U6" s="9"/>
      <c r="V6" s="9"/>
      <c r="W6" s="9">
        <f t="shared" ref="W6:Z6" si="9">IF(COUNTIF($C$3:$H$3,$R6)+COUNTIF($C$3:$H$3,W$2)&gt;1,1,0)+IF(COUNTIF($C$4:$H$4,$R6)+COUNTIF($C$4:$H$4,W$2)&gt;1,1,0)+IF(COUNTIF($C$5:$H$5,$R6)+COUNTIF($C$5:$H$5,W$2)&gt;1,1,0)+IF(COUNTIF($C$6:$H$6,$R6)+COUNTIF($C$6:$H$6,W$2)&gt;1,1,0)+IF(COUNTIF($C$7:$H$7,$R6)+COUNTIF($C$7:$H$7,W$2)&gt;1,1,0)+IF(COUNTIF($C$8:$H$8,$R6)+COUNTIF($C$8:$H$8,W$2)&gt;1,1,0)+IF(COUNTIF($C$9:$H$9,$R6)+COUNTIF($C$9:$H$9,W$2)&gt;1,1,0)+IF(COUNTIF($C$10:$H$10,$R6)+COUNTIF($C$10:$H$10,W$2)&gt;1,1,0)+IF(COUNTIF($C$11:$H$11,$R6)+COUNTIF($C$11:$H$11,W$2)&gt;1,1,0)+IF(COUNTIF($C$12:$H$12,$R6)+COUNTIF($C$12:$H$12,W$2)&gt;1,1,0)+IF(COUNTIF($C$13:$H$13,$R6)+COUNTIF($C$13:$H$13,W$2)&gt;1,1,0)+IF(COUNTIF($C$14:$H$14,$R6)+COUNTIF($C$14:$H$14,W$2)&gt;1,1,0)+IF(COUNTIF($C$15:$H$15,$R6)+COUNTIF($C$15:$H$15,W$2)&gt;1,1,0)+IF(COUNTIF($C$16:$H$16,$R6)+COUNTIF($C$16:$H$16,W$2)&gt;1,1,0)+IF(COUNTIF($C$17:$H$17,$R6)+COUNTIF($C$17:$H$17,W$2)&gt;1,1,0)+IF(COUNTIF($C$18:$H$18,$R6)+COUNTIF($C$18:$H$18,W$2)&gt;1,1,0)+IF(COUNTIF($C$19:$H$19,$R6)+COUNTIF($C$19:$H$19,W$2)&gt;1,1,0)+IF(COUNTIF($C$20:$H$20,$R6)+COUNTIF($C$20:$H$20,W$2)&gt;1,1,0)+IF(COUNTIF($C$21:$H$21,$R6)+COUNTIF($C$21:$H$21,W$2)&gt;1,1,0)+IF(COUNTIF($C$22:$H$22,$R6)+COUNTIF($C$22:$H$22,W$2)&gt;1,1,0)+IF(COUNTIF($C$23:$H$23,$R6)+COUNTIF($C$23:$H$23,W$2)&gt;1,1,0)+IF(COUNTIF($C$24:$H$24,$R6)+COUNTIF($C$24:$H$24,W$2)&gt;1,1,0)+IF(COUNTIF($C$25:$H$25,$R6)+COUNTIF($C$25:$H$25,W$2)&gt;1,1,0)+IF(COUNTIF($C$26:$H$26,$R6)+COUNTIF($C$26:$H$26,W$2)&gt;1,1,0)+IF(COUNTIF($C$27:$H$27,$R6)+COUNTIF($C$27:$H$27,W$2)&gt;1,1,0)+IF(COUNTIF($C$28:$H$28,$R6)+COUNTIF($C$28:$H$28,W$2)&gt;1,1,0)+IF(COUNTIF($C$29:$H$29,$R6)+COUNTIF($C$29:$H$29,W$2)&gt;1,1,0)+IF(COUNTIF($C$30:$H$30,$R6)+COUNTIF($C$30:$H$30,W$2)&gt;1,1,0)+IF(COUNTIF($C$31:$H$31,$R6)+COUNTIF($C$31:$H$31,W$2)&gt;1,1,0)+IF(COUNTIF($C$32:$H$32,$R6)+COUNTIF($C$32:$H$32,W$2)&gt;1,1,0)+IF(COUNTIF($C$33:$H$33,$R6)+COUNTIF($C$33:$H$33,W$2)&gt;1,1,0)+IF(COUNTIF($C$34:$H$34,$R6)+COUNTIF($C$34:$H$34,W$2)&gt;1,1,0)+IF(COUNTIF($C$35:$H$35,$R6)+COUNTIF($C$35:$H$35,W$2)&gt;1,1,0)+IF(COUNTIF($C$36:$H$36,$R6)+COUNTIF($C$36:$H$36,W$2)&gt;1,1,0)+IF(COUNTIF($C$37:$H$37,$R6)+COUNTIF($C$37:$H$37,W$2)&gt;1,1,0)+IF(COUNTIF($C$38:$H$38,$R6)+COUNTIF($C$38:$H$38,W$2)&gt;1,1,0)+IF(COUNTIF($C$39:$H$39,$R6)+COUNTIF($C$39:$H$39,W$2)&gt;1,1,0)+IF(COUNTIF($C$40:$H$40,$R6)+COUNTIF($C$40:$H$40,W$2)&gt;1,1,0)+IF(COUNTIF($C$41:$H$41,$R6)+COUNTIF($C$41:$H$41,W$2)&gt;1,1,0)+IF(COUNTIF($C$42:$H$42,$R6)+COUNTIF($C$42:$H$42,W$2)&gt;1,1,0)+IF(COUNTIF($C$43:$H$43,$R6)+COUNTIF($C$43:$H$43,W$2)&gt;1,1,0)+IF(COUNTIF($C$44:$H$44,$R6)+COUNTIF($C$44:$H$44,W$2)&gt;1,1,0)+IF(COUNTIF($C$45:$H$45,$R6)+COUNTIF($C$45:$H$45,W$2)&gt;1,1,0)+IF(COUNTIF($C$46:$H$46,$R6)+COUNTIF($C$46:$H$46,W$2)&gt;1,1,0)+IF(COUNTIF($C$47:$H$47,$R6)+COUNTIF($C$47:$H$47,W$2)&gt;1,1,0)</f>
        <v>6</v>
      </c>
      <c r="X6" s="9">
        <f t="shared" si="9"/>
        <v>6</v>
      </c>
      <c r="Y6" s="9">
        <f t="shared" si="9"/>
        <v>6</v>
      </c>
      <c r="Z6" s="10">
        <f t="shared" si="9"/>
        <v>6</v>
      </c>
      <c r="AB6" s="48"/>
      <c r="AC6" s="9"/>
    </row>
    <row r="7" spans="1:29" x14ac:dyDescent="0.2">
      <c r="A7" s="60"/>
      <c r="B7" s="14">
        <v>4</v>
      </c>
      <c r="C7" s="22">
        <v>3</v>
      </c>
      <c r="D7" s="22">
        <v>1</v>
      </c>
      <c r="E7" s="22">
        <v>2</v>
      </c>
      <c r="F7" s="22">
        <v>7</v>
      </c>
      <c r="G7" s="22"/>
      <c r="H7" s="23"/>
      <c r="J7" s="6">
        <v>5</v>
      </c>
      <c r="K7" s="9">
        <f t="shared" si="0"/>
        <v>4</v>
      </c>
      <c r="L7" s="9">
        <f t="shared" si="1"/>
        <v>4</v>
      </c>
      <c r="M7" s="9">
        <f t="shared" si="2"/>
        <v>3</v>
      </c>
      <c r="N7" s="9">
        <f t="shared" si="3"/>
        <v>4</v>
      </c>
      <c r="O7" s="9">
        <f t="shared" si="4"/>
        <v>0</v>
      </c>
      <c r="P7" s="10">
        <f t="shared" si="5"/>
        <v>0</v>
      </c>
      <c r="R7" s="28">
        <v>5</v>
      </c>
      <c r="S7" s="9"/>
      <c r="T7" s="9"/>
      <c r="U7" s="9"/>
      <c r="V7" s="9"/>
      <c r="W7" s="9"/>
      <c r="X7" s="9">
        <f t="shared" ref="X7:Z7" si="10">IF(COUNTIF($C$3:$H$3,$R7)+COUNTIF($C$3:$H$3,X$2)&gt;1,1,0)+IF(COUNTIF($C$4:$H$4,$R7)+COUNTIF($C$4:$H$4,X$2)&gt;1,1,0)+IF(COUNTIF($C$5:$H$5,$R7)+COUNTIF($C$5:$H$5,X$2)&gt;1,1,0)+IF(COUNTIF($C$6:$H$6,$R7)+COUNTIF($C$6:$H$6,X$2)&gt;1,1,0)+IF(COUNTIF($C$7:$H$7,$R7)+COUNTIF($C$7:$H$7,X$2)&gt;1,1,0)+IF(COUNTIF($C$8:$H$8,$R7)+COUNTIF($C$8:$H$8,X$2)&gt;1,1,0)+IF(COUNTIF($C$9:$H$9,$R7)+COUNTIF($C$9:$H$9,X$2)&gt;1,1,0)+IF(COUNTIF($C$10:$H$10,$R7)+COUNTIF($C$10:$H$10,X$2)&gt;1,1,0)+IF(COUNTIF($C$11:$H$11,$R7)+COUNTIF($C$11:$H$11,X$2)&gt;1,1,0)+IF(COUNTIF($C$12:$H$12,$R7)+COUNTIF($C$12:$H$12,X$2)&gt;1,1,0)+IF(COUNTIF($C$13:$H$13,$R7)+COUNTIF($C$13:$H$13,X$2)&gt;1,1,0)+IF(COUNTIF($C$14:$H$14,$R7)+COUNTIF($C$14:$H$14,X$2)&gt;1,1,0)+IF(COUNTIF($C$15:$H$15,$R7)+COUNTIF($C$15:$H$15,X$2)&gt;1,1,0)+IF(COUNTIF($C$16:$H$16,$R7)+COUNTIF($C$16:$H$16,X$2)&gt;1,1,0)+IF(COUNTIF($C$17:$H$17,$R7)+COUNTIF($C$17:$H$17,X$2)&gt;1,1,0)+IF(COUNTIF($C$18:$H$18,$R7)+COUNTIF($C$18:$H$18,X$2)&gt;1,1,0)+IF(COUNTIF($C$19:$H$19,$R7)+COUNTIF($C$19:$H$19,X$2)&gt;1,1,0)+IF(COUNTIF($C$20:$H$20,$R7)+COUNTIF($C$20:$H$20,X$2)&gt;1,1,0)+IF(COUNTIF($C$21:$H$21,$R7)+COUNTIF($C$21:$H$21,X$2)&gt;1,1,0)+IF(COUNTIF($C$22:$H$22,$R7)+COUNTIF($C$22:$H$22,X$2)&gt;1,1,0)+IF(COUNTIF($C$23:$H$23,$R7)+COUNTIF($C$23:$H$23,X$2)&gt;1,1,0)+IF(COUNTIF($C$24:$H$24,$R7)+COUNTIF($C$24:$H$24,X$2)&gt;1,1,0)+IF(COUNTIF($C$25:$H$25,$R7)+COUNTIF($C$25:$H$25,X$2)&gt;1,1,0)+IF(COUNTIF($C$26:$H$26,$R7)+COUNTIF($C$26:$H$26,X$2)&gt;1,1,0)+IF(COUNTIF($C$27:$H$27,$R7)+COUNTIF($C$27:$H$27,X$2)&gt;1,1,0)+IF(COUNTIF($C$28:$H$28,$R7)+COUNTIF($C$28:$H$28,X$2)&gt;1,1,0)+IF(COUNTIF($C$29:$H$29,$R7)+COUNTIF($C$29:$H$29,X$2)&gt;1,1,0)+IF(COUNTIF($C$30:$H$30,$R7)+COUNTIF($C$30:$H$30,X$2)&gt;1,1,0)+IF(COUNTIF($C$31:$H$31,$R7)+COUNTIF($C$31:$H$31,X$2)&gt;1,1,0)+IF(COUNTIF($C$32:$H$32,$R7)+COUNTIF($C$32:$H$32,X$2)&gt;1,1,0)+IF(COUNTIF($C$33:$H$33,$R7)+COUNTIF($C$33:$H$33,X$2)&gt;1,1,0)+IF(COUNTIF($C$34:$H$34,$R7)+COUNTIF($C$34:$H$34,X$2)&gt;1,1,0)+IF(COUNTIF($C$35:$H$35,$R7)+COUNTIF($C$35:$H$35,X$2)&gt;1,1,0)+IF(COUNTIF($C$36:$H$36,$R7)+COUNTIF($C$36:$H$36,X$2)&gt;1,1,0)+IF(COUNTIF($C$37:$H$37,$R7)+COUNTIF($C$37:$H$37,X$2)&gt;1,1,0)+IF(COUNTIF($C$38:$H$38,$R7)+COUNTIF($C$38:$H$38,X$2)&gt;1,1,0)+IF(COUNTIF($C$39:$H$39,$R7)+COUNTIF($C$39:$H$39,X$2)&gt;1,1,0)+IF(COUNTIF($C$40:$H$40,$R7)+COUNTIF($C$40:$H$40,X$2)&gt;1,1,0)+IF(COUNTIF($C$41:$H$41,$R7)+COUNTIF($C$41:$H$41,X$2)&gt;1,1,0)+IF(COUNTIF($C$42:$H$42,$R7)+COUNTIF($C$42:$H$42,X$2)&gt;1,1,0)+IF(COUNTIF($C$43:$H$43,$R7)+COUNTIF($C$43:$H$43,X$2)&gt;1,1,0)+IF(COUNTIF($C$44:$H$44,$R7)+COUNTIF($C$44:$H$44,X$2)&gt;1,1,0)+IF(COUNTIF($C$45:$H$45,$R7)+COUNTIF($C$45:$H$45,X$2)&gt;1,1,0)+IF(COUNTIF($C$46:$H$46,$R7)+COUNTIF($C$46:$H$46,X$2)&gt;1,1,0)+IF(COUNTIF($C$47:$H$47,$R7)+COUNTIF($C$47:$H$47,X$2)&gt;1,1,0)</f>
        <v>7</v>
      </c>
      <c r="Y7" s="9">
        <f t="shared" si="10"/>
        <v>7</v>
      </c>
      <c r="Z7" s="10">
        <f t="shared" si="10"/>
        <v>7</v>
      </c>
      <c r="AB7" s="48"/>
      <c r="AC7" s="9"/>
    </row>
    <row r="8" spans="1:29" x14ac:dyDescent="0.2">
      <c r="A8" s="60"/>
      <c r="B8" s="15"/>
      <c r="C8" s="24"/>
      <c r="D8" s="24"/>
      <c r="E8" s="24"/>
      <c r="F8" s="24"/>
      <c r="G8" s="24"/>
      <c r="H8" s="25"/>
      <c r="J8" s="6">
        <v>6</v>
      </c>
      <c r="K8" s="9">
        <f t="shared" si="0"/>
        <v>4</v>
      </c>
      <c r="L8" s="9">
        <f t="shared" si="1"/>
        <v>2</v>
      </c>
      <c r="M8" s="9">
        <f t="shared" si="2"/>
        <v>5</v>
      </c>
      <c r="N8" s="9">
        <f t="shared" si="3"/>
        <v>4</v>
      </c>
      <c r="O8" s="9">
        <f t="shared" si="4"/>
        <v>0</v>
      </c>
      <c r="P8" s="10">
        <f t="shared" si="5"/>
        <v>0</v>
      </c>
      <c r="R8" s="28">
        <v>6</v>
      </c>
      <c r="S8" s="9"/>
      <c r="T8" s="9"/>
      <c r="U8" s="9"/>
      <c r="V8" s="9"/>
      <c r="W8" s="9"/>
      <c r="X8" s="9"/>
      <c r="Y8" s="9">
        <f t="shared" ref="Y8:Z8" si="11">IF(COUNTIF($C$3:$H$3,$R8)+COUNTIF($C$3:$H$3,Y$2)&gt;1,1,0)+IF(COUNTIF($C$4:$H$4,$R8)+COUNTIF($C$4:$H$4,Y$2)&gt;1,1,0)+IF(COUNTIF($C$5:$H$5,$R8)+COUNTIF($C$5:$H$5,Y$2)&gt;1,1,0)+IF(COUNTIF($C$6:$H$6,$R8)+COUNTIF($C$6:$H$6,Y$2)&gt;1,1,0)+IF(COUNTIF($C$7:$H$7,$R8)+COUNTIF($C$7:$H$7,Y$2)&gt;1,1,0)+IF(COUNTIF($C$8:$H$8,$R8)+COUNTIF($C$8:$H$8,Y$2)&gt;1,1,0)+IF(COUNTIF($C$9:$H$9,$R8)+COUNTIF($C$9:$H$9,Y$2)&gt;1,1,0)+IF(COUNTIF($C$10:$H$10,$R8)+COUNTIF($C$10:$H$10,Y$2)&gt;1,1,0)+IF(COUNTIF($C$11:$H$11,$R8)+COUNTIF($C$11:$H$11,Y$2)&gt;1,1,0)+IF(COUNTIF($C$12:$H$12,$R8)+COUNTIF($C$12:$H$12,Y$2)&gt;1,1,0)+IF(COUNTIF($C$13:$H$13,$R8)+COUNTIF($C$13:$H$13,Y$2)&gt;1,1,0)+IF(COUNTIF($C$14:$H$14,$R8)+COUNTIF($C$14:$H$14,Y$2)&gt;1,1,0)+IF(COUNTIF($C$15:$H$15,$R8)+COUNTIF($C$15:$H$15,Y$2)&gt;1,1,0)+IF(COUNTIF($C$16:$H$16,$R8)+COUNTIF($C$16:$H$16,Y$2)&gt;1,1,0)+IF(COUNTIF($C$17:$H$17,$R8)+COUNTIF($C$17:$H$17,Y$2)&gt;1,1,0)+IF(COUNTIF($C$18:$H$18,$R8)+COUNTIF($C$18:$H$18,Y$2)&gt;1,1,0)+IF(COUNTIF($C$19:$H$19,$R8)+COUNTIF($C$19:$H$19,Y$2)&gt;1,1,0)+IF(COUNTIF($C$20:$H$20,$R8)+COUNTIF($C$20:$H$20,Y$2)&gt;1,1,0)+IF(COUNTIF($C$21:$H$21,$R8)+COUNTIF($C$21:$H$21,Y$2)&gt;1,1,0)+IF(COUNTIF($C$22:$H$22,$R8)+COUNTIF($C$22:$H$22,Y$2)&gt;1,1,0)+IF(COUNTIF($C$23:$H$23,$R8)+COUNTIF($C$23:$H$23,Y$2)&gt;1,1,0)+IF(COUNTIF($C$24:$H$24,$R8)+COUNTIF($C$24:$H$24,Y$2)&gt;1,1,0)+IF(COUNTIF($C$25:$H$25,$R8)+COUNTIF($C$25:$H$25,Y$2)&gt;1,1,0)+IF(COUNTIF($C$26:$H$26,$R8)+COUNTIF($C$26:$H$26,Y$2)&gt;1,1,0)+IF(COUNTIF($C$27:$H$27,$R8)+COUNTIF($C$27:$H$27,Y$2)&gt;1,1,0)+IF(COUNTIF($C$28:$H$28,$R8)+COUNTIF($C$28:$H$28,Y$2)&gt;1,1,0)+IF(COUNTIF($C$29:$H$29,$R8)+COUNTIF($C$29:$H$29,Y$2)&gt;1,1,0)+IF(COUNTIF($C$30:$H$30,$R8)+COUNTIF($C$30:$H$30,Y$2)&gt;1,1,0)+IF(COUNTIF($C$31:$H$31,$R8)+COUNTIF($C$31:$H$31,Y$2)&gt;1,1,0)+IF(COUNTIF($C$32:$H$32,$R8)+COUNTIF($C$32:$H$32,Y$2)&gt;1,1,0)+IF(COUNTIF($C$33:$H$33,$R8)+COUNTIF($C$33:$H$33,Y$2)&gt;1,1,0)+IF(COUNTIF($C$34:$H$34,$R8)+COUNTIF($C$34:$H$34,Y$2)&gt;1,1,0)+IF(COUNTIF($C$35:$H$35,$R8)+COUNTIF($C$35:$H$35,Y$2)&gt;1,1,0)+IF(COUNTIF($C$36:$H$36,$R8)+COUNTIF($C$36:$H$36,Y$2)&gt;1,1,0)+IF(COUNTIF($C$37:$H$37,$R8)+COUNTIF($C$37:$H$37,Y$2)&gt;1,1,0)+IF(COUNTIF($C$38:$H$38,$R8)+COUNTIF($C$38:$H$38,Y$2)&gt;1,1,0)+IF(COUNTIF($C$39:$H$39,$R8)+COUNTIF($C$39:$H$39,Y$2)&gt;1,1,0)+IF(COUNTIF($C$40:$H$40,$R8)+COUNTIF($C$40:$H$40,Y$2)&gt;1,1,0)+IF(COUNTIF($C$41:$H$41,$R8)+COUNTIF($C$41:$H$41,Y$2)&gt;1,1,0)+IF(COUNTIF($C$42:$H$42,$R8)+COUNTIF($C$42:$H$42,Y$2)&gt;1,1,0)+IF(COUNTIF($C$43:$H$43,$R8)+COUNTIF($C$43:$H$43,Y$2)&gt;1,1,0)+IF(COUNTIF($C$44:$H$44,$R8)+COUNTIF($C$44:$H$44,Y$2)&gt;1,1,0)+IF(COUNTIF($C$45:$H$45,$R8)+COUNTIF($C$45:$H$45,Y$2)&gt;1,1,0)+IF(COUNTIF($C$46:$H$46,$R8)+COUNTIF($C$46:$H$46,Y$2)&gt;1,1,0)+IF(COUNTIF($C$47:$H$47,$R8)+COUNTIF($C$47:$H$47,Y$2)&gt;1,1,0)</f>
        <v>7</v>
      </c>
      <c r="Z8" s="10">
        <f t="shared" si="11"/>
        <v>7</v>
      </c>
      <c r="AC8" s="9"/>
    </row>
    <row r="9" spans="1:29" x14ac:dyDescent="0.2">
      <c r="A9" s="60">
        <v>3</v>
      </c>
      <c r="B9" s="13">
        <v>5</v>
      </c>
      <c r="C9" s="20">
        <v>5</v>
      </c>
      <c r="D9" s="20">
        <v>8</v>
      </c>
      <c r="E9" s="20">
        <v>2</v>
      </c>
      <c r="F9" s="20">
        <v>7</v>
      </c>
      <c r="G9" s="20"/>
      <c r="H9" s="21"/>
      <c r="I9" s="8">
        <f>SUM(C9:H11)</f>
        <v>36</v>
      </c>
      <c r="J9" s="6">
        <v>7</v>
      </c>
      <c r="K9" s="9">
        <f t="shared" si="0"/>
        <v>4</v>
      </c>
      <c r="L9" s="9">
        <f t="shared" si="1"/>
        <v>4</v>
      </c>
      <c r="M9" s="9">
        <f t="shared" si="2"/>
        <v>3</v>
      </c>
      <c r="N9" s="9">
        <f t="shared" si="3"/>
        <v>4</v>
      </c>
      <c r="O9" s="9">
        <f t="shared" si="4"/>
        <v>0</v>
      </c>
      <c r="P9" s="10">
        <f t="shared" si="5"/>
        <v>0</v>
      </c>
      <c r="R9" s="28">
        <v>7</v>
      </c>
      <c r="S9" s="9"/>
      <c r="T9" s="9"/>
      <c r="U9" s="9"/>
      <c r="V9" s="9"/>
      <c r="W9" s="9"/>
      <c r="X9" s="9"/>
      <c r="Y9" s="9"/>
      <c r="Z9" s="10">
        <f t="shared" ref="Z9" si="12">IF(COUNTIF($C$3:$H$3,$R9)+COUNTIF($C$3:$H$3,Z$2)&gt;1,1,0)+IF(COUNTIF($C$4:$H$4,$R9)+COUNTIF($C$4:$H$4,Z$2)&gt;1,1,0)+IF(COUNTIF($C$5:$H$5,$R9)+COUNTIF($C$5:$H$5,Z$2)&gt;1,1,0)+IF(COUNTIF($C$6:$H$6,$R9)+COUNTIF($C$6:$H$6,Z$2)&gt;1,1,0)+IF(COUNTIF($C$7:$H$7,$R9)+COUNTIF($C$7:$H$7,Z$2)&gt;1,1,0)+IF(COUNTIF($C$8:$H$8,$R9)+COUNTIF($C$8:$H$8,Z$2)&gt;1,1,0)+IF(COUNTIF($C$9:$H$9,$R9)+COUNTIF($C$9:$H$9,Z$2)&gt;1,1,0)+IF(COUNTIF($C$10:$H$10,$R9)+COUNTIF($C$10:$H$10,Z$2)&gt;1,1,0)+IF(COUNTIF($C$11:$H$11,$R9)+COUNTIF($C$11:$H$11,Z$2)&gt;1,1,0)+IF(COUNTIF($C$12:$H$12,$R9)+COUNTIF($C$12:$H$12,Z$2)&gt;1,1,0)+IF(COUNTIF($C$13:$H$13,$R9)+COUNTIF($C$13:$H$13,Z$2)&gt;1,1,0)+IF(COUNTIF($C$14:$H$14,$R9)+COUNTIF($C$14:$H$14,Z$2)&gt;1,1,0)+IF(COUNTIF($C$15:$H$15,$R9)+COUNTIF($C$15:$H$15,Z$2)&gt;1,1,0)+IF(COUNTIF($C$16:$H$16,$R9)+COUNTIF($C$16:$H$16,Z$2)&gt;1,1,0)+IF(COUNTIF($C$17:$H$17,$R9)+COUNTIF($C$17:$H$17,Z$2)&gt;1,1,0)+IF(COUNTIF($C$18:$H$18,$R9)+COUNTIF($C$18:$H$18,Z$2)&gt;1,1,0)+IF(COUNTIF($C$19:$H$19,$R9)+COUNTIF($C$19:$H$19,Z$2)&gt;1,1,0)+IF(COUNTIF($C$20:$H$20,$R9)+COUNTIF($C$20:$H$20,Z$2)&gt;1,1,0)+IF(COUNTIF($C$21:$H$21,$R9)+COUNTIF($C$21:$H$21,Z$2)&gt;1,1,0)+IF(COUNTIF($C$22:$H$22,$R9)+COUNTIF($C$22:$H$22,Z$2)&gt;1,1,0)+IF(COUNTIF($C$23:$H$23,$R9)+COUNTIF($C$23:$H$23,Z$2)&gt;1,1,0)+IF(COUNTIF($C$24:$H$24,$R9)+COUNTIF($C$24:$H$24,Z$2)&gt;1,1,0)+IF(COUNTIF($C$25:$H$25,$R9)+COUNTIF($C$25:$H$25,Z$2)&gt;1,1,0)+IF(COUNTIF($C$26:$H$26,$R9)+COUNTIF($C$26:$H$26,Z$2)&gt;1,1,0)+IF(COUNTIF($C$27:$H$27,$R9)+COUNTIF($C$27:$H$27,Z$2)&gt;1,1,0)+IF(COUNTIF($C$28:$H$28,$R9)+COUNTIF($C$28:$H$28,Z$2)&gt;1,1,0)+IF(COUNTIF($C$29:$H$29,$R9)+COUNTIF($C$29:$H$29,Z$2)&gt;1,1,0)+IF(COUNTIF($C$30:$H$30,$R9)+COUNTIF($C$30:$H$30,Z$2)&gt;1,1,0)+IF(COUNTIF($C$31:$H$31,$R9)+COUNTIF($C$31:$H$31,Z$2)&gt;1,1,0)+IF(COUNTIF($C$32:$H$32,$R9)+COUNTIF($C$32:$H$32,Z$2)&gt;1,1,0)+IF(COUNTIF($C$33:$H$33,$R9)+COUNTIF($C$33:$H$33,Z$2)&gt;1,1,0)+IF(COUNTIF($C$34:$H$34,$R9)+COUNTIF($C$34:$H$34,Z$2)&gt;1,1,0)+IF(COUNTIF($C$35:$H$35,$R9)+COUNTIF($C$35:$H$35,Z$2)&gt;1,1,0)+IF(COUNTIF($C$36:$H$36,$R9)+COUNTIF($C$36:$H$36,Z$2)&gt;1,1,0)+IF(COUNTIF($C$37:$H$37,$R9)+COUNTIF($C$37:$H$37,Z$2)&gt;1,1,0)+IF(COUNTIF($C$38:$H$38,$R9)+COUNTIF($C$38:$H$38,Z$2)&gt;1,1,0)+IF(COUNTIF($C$39:$H$39,$R9)+COUNTIF($C$39:$H$39,Z$2)&gt;1,1,0)+IF(COUNTIF($C$40:$H$40,$R9)+COUNTIF($C$40:$H$40,Z$2)&gt;1,1,0)+IF(COUNTIF($C$41:$H$41,$R9)+COUNTIF($C$41:$H$41,Z$2)&gt;1,1,0)+IF(COUNTIF($C$42:$H$42,$R9)+COUNTIF($C$42:$H$42,Z$2)&gt;1,1,0)+IF(COUNTIF($C$43:$H$43,$R9)+COUNTIF($C$43:$H$43,Z$2)&gt;1,1,0)+IF(COUNTIF($C$44:$H$44,$R9)+COUNTIF($C$44:$H$44,Z$2)&gt;1,1,0)+IF(COUNTIF($C$45:$H$45,$R9)+COUNTIF($C$45:$H$45,Z$2)&gt;1,1,0)+IF(COUNTIF($C$46:$H$46,$R9)+COUNTIF($C$46:$H$46,Z$2)&gt;1,1,0)+IF(COUNTIF($C$47:$H$47,$R9)+COUNTIF($C$47:$H$47,Z$2)&gt;1,1,0)</f>
        <v>7</v>
      </c>
      <c r="AC9" s="9"/>
    </row>
    <row r="10" spans="1:29" x14ac:dyDescent="0.2">
      <c r="A10" s="60"/>
      <c r="B10" s="14">
        <v>6</v>
      </c>
      <c r="C10" s="22">
        <v>3</v>
      </c>
      <c r="D10" s="22">
        <v>4</v>
      </c>
      <c r="E10" s="22">
        <v>1</v>
      </c>
      <c r="F10" s="22">
        <v>6</v>
      </c>
      <c r="G10" s="22"/>
      <c r="H10" s="23"/>
      <c r="J10" s="6">
        <v>8</v>
      </c>
      <c r="K10" s="9">
        <f t="shared" si="0"/>
        <v>5</v>
      </c>
      <c r="L10" s="9">
        <f t="shared" si="1"/>
        <v>5</v>
      </c>
      <c r="M10" s="9">
        <f t="shared" si="2"/>
        <v>3</v>
      </c>
      <c r="N10" s="9">
        <f t="shared" si="3"/>
        <v>2</v>
      </c>
      <c r="O10" s="9">
        <f t="shared" si="4"/>
        <v>0</v>
      </c>
      <c r="P10" s="10">
        <f t="shared" si="5"/>
        <v>0</v>
      </c>
      <c r="R10" s="28">
        <v>8</v>
      </c>
      <c r="S10" s="9"/>
      <c r="T10" s="9"/>
      <c r="U10" s="9"/>
      <c r="V10" s="9"/>
      <c r="W10" s="9"/>
      <c r="X10" s="9"/>
      <c r="Y10" s="9"/>
      <c r="Z10" s="10"/>
      <c r="AC10" s="9"/>
    </row>
    <row r="11" spans="1:29" x14ac:dyDescent="0.2">
      <c r="A11" s="60"/>
      <c r="B11" s="15"/>
      <c r="C11" s="24"/>
      <c r="D11" s="24"/>
      <c r="E11" s="24"/>
      <c r="F11" s="24"/>
      <c r="G11" s="24"/>
      <c r="H11" s="25"/>
      <c r="J11" s="6">
        <v>9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9</v>
      </c>
      <c r="S11" s="9"/>
      <c r="T11" s="9"/>
      <c r="U11" s="9"/>
      <c r="V11" s="9"/>
      <c r="W11" s="9"/>
      <c r="X11" s="9"/>
      <c r="Y11" s="9"/>
      <c r="Z11" s="10"/>
      <c r="AC11" s="9"/>
    </row>
    <row r="12" spans="1:29" x14ac:dyDescent="0.2">
      <c r="A12" s="60">
        <v>4</v>
      </c>
      <c r="B12" s="13">
        <v>7</v>
      </c>
      <c r="C12" s="20">
        <v>7</v>
      </c>
      <c r="D12" s="20">
        <v>4</v>
      </c>
      <c r="E12" s="20">
        <v>1</v>
      </c>
      <c r="F12" s="20">
        <v>8</v>
      </c>
      <c r="G12" s="20"/>
      <c r="H12" s="21"/>
      <c r="I12" s="8">
        <f>SUM(C12:H14)</f>
        <v>36</v>
      </c>
      <c r="J12" s="6">
        <v>10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10</v>
      </c>
      <c r="S12" s="9"/>
      <c r="T12" s="9"/>
      <c r="U12" s="9"/>
      <c r="V12" s="9"/>
      <c r="W12" s="9"/>
      <c r="X12" s="9"/>
      <c r="Y12" s="9"/>
      <c r="Z12" s="10"/>
      <c r="AC12" s="9"/>
    </row>
    <row r="13" spans="1:29" x14ac:dyDescent="0.2">
      <c r="A13" s="60"/>
      <c r="B13" s="14">
        <v>8</v>
      </c>
      <c r="C13" s="22">
        <v>6</v>
      </c>
      <c r="D13" s="22">
        <v>2</v>
      </c>
      <c r="E13" s="22">
        <v>3</v>
      </c>
      <c r="F13" s="22">
        <v>5</v>
      </c>
      <c r="G13" s="22"/>
      <c r="H13" s="23"/>
      <c r="J13" s="6">
        <v>11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11</v>
      </c>
      <c r="S13" s="9"/>
      <c r="T13" s="9"/>
      <c r="U13" s="9"/>
      <c r="V13" s="9"/>
      <c r="W13" s="9"/>
      <c r="X13" s="9"/>
      <c r="Y13" s="9"/>
      <c r="Z13" s="10"/>
      <c r="AC13" s="9"/>
    </row>
    <row r="14" spans="1:29" x14ac:dyDescent="0.2">
      <c r="A14" s="60"/>
      <c r="B14" s="15"/>
      <c r="C14" s="24"/>
      <c r="D14" s="24"/>
      <c r="E14" s="24"/>
      <c r="F14" s="24"/>
      <c r="G14" s="24"/>
      <c r="H14" s="25"/>
      <c r="J14" s="6">
        <v>12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12</v>
      </c>
      <c r="S14" s="9"/>
      <c r="T14" s="9"/>
      <c r="U14" s="9"/>
      <c r="V14" s="9"/>
      <c r="W14" s="9"/>
      <c r="X14" s="9"/>
      <c r="Y14" s="9"/>
      <c r="Z14" s="10"/>
      <c r="AC14" s="9"/>
    </row>
    <row r="15" spans="1:29" x14ac:dyDescent="0.2">
      <c r="A15" s="60">
        <v>5</v>
      </c>
      <c r="B15" s="13">
        <v>9</v>
      </c>
      <c r="C15" s="20">
        <v>1</v>
      </c>
      <c r="D15" s="20">
        <v>8</v>
      </c>
      <c r="E15" s="20">
        <v>3</v>
      </c>
      <c r="F15" s="20">
        <v>5</v>
      </c>
      <c r="G15" s="20"/>
      <c r="H15" s="21"/>
      <c r="I15" s="8">
        <f>SUM(C15:H17)</f>
        <v>36</v>
      </c>
      <c r="J15" s="6">
        <v>13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13</v>
      </c>
      <c r="S15" s="9"/>
      <c r="T15" s="9"/>
      <c r="U15" s="9"/>
      <c r="V15" s="9"/>
      <c r="W15" s="9"/>
      <c r="X15" s="9"/>
      <c r="Y15" s="9"/>
      <c r="Z15" s="10"/>
      <c r="AC15" s="9"/>
    </row>
    <row r="16" spans="1:29" x14ac:dyDescent="0.2">
      <c r="A16" s="60"/>
      <c r="B16" s="14">
        <v>10</v>
      </c>
      <c r="C16" s="22">
        <v>4</v>
      </c>
      <c r="D16" s="22">
        <v>6</v>
      </c>
      <c r="E16" s="22">
        <v>7</v>
      </c>
      <c r="F16" s="22">
        <v>2</v>
      </c>
      <c r="G16" s="22"/>
      <c r="H16" s="23"/>
      <c r="J16" s="6">
        <v>14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14</v>
      </c>
      <c r="S16" s="9"/>
      <c r="T16" s="9"/>
      <c r="U16" s="9"/>
      <c r="V16" s="9"/>
      <c r="W16" s="9"/>
      <c r="X16" s="9"/>
      <c r="Y16" s="9"/>
      <c r="Z16" s="10"/>
      <c r="AC16" s="9"/>
    </row>
    <row r="17" spans="1:29" x14ac:dyDescent="0.2">
      <c r="A17" s="60"/>
      <c r="B17" s="15"/>
      <c r="C17" s="24"/>
      <c r="D17" s="24"/>
      <c r="E17" s="24"/>
      <c r="F17" s="24"/>
      <c r="G17" s="24"/>
      <c r="H17" s="25"/>
      <c r="J17" s="6">
        <v>15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15</v>
      </c>
      <c r="S17" s="9"/>
      <c r="T17" s="9"/>
      <c r="U17" s="9"/>
      <c r="V17" s="9"/>
      <c r="W17" s="9"/>
      <c r="X17" s="9"/>
      <c r="Y17" s="9"/>
      <c r="Z17" s="10"/>
      <c r="AC17" s="9"/>
    </row>
    <row r="18" spans="1:29" x14ac:dyDescent="0.2">
      <c r="A18" s="60">
        <v>6</v>
      </c>
      <c r="B18" s="13">
        <v>11</v>
      </c>
      <c r="C18" s="20">
        <v>4</v>
      </c>
      <c r="D18" s="20">
        <v>8</v>
      </c>
      <c r="E18" s="20">
        <v>3</v>
      </c>
      <c r="F18" s="20">
        <v>2</v>
      </c>
      <c r="G18" s="20"/>
      <c r="H18" s="21"/>
      <c r="I18" s="8">
        <f>SUM(C18:H20)</f>
        <v>36</v>
      </c>
      <c r="J18" s="6">
        <v>16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16</v>
      </c>
      <c r="S18" s="9"/>
      <c r="T18" s="9"/>
      <c r="U18" s="9"/>
      <c r="V18" s="9"/>
      <c r="W18" s="9"/>
      <c r="X18" s="9"/>
      <c r="Y18" s="9"/>
      <c r="Z18" s="10"/>
      <c r="AC18" s="9"/>
    </row>
    <row r="19" spans="1:29" x14ac:dyDescent="0.2">
      <c r="A19" s="60"/>
      <c r="B19" s="14">
        <v>12</v>
      </c>
      <c r="C19" s="22">
        <v>5</v>
      </c>
      <c r="D19" s="22">
        <v>6</v>
      </c>
      <c r="E19" s="22">
        <v>7</v>
      </c>
      <c r="F19" s="22">
        <v>1</v>
      </c>
      <c r="G19" s="22"/>
      <c r="H19" s="23"/>
      <c r="J19" s="6">
        <v>17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17</v>
      </c>
      <c r="S19" s="9"/>
      <c r="T19" s="9"/>
      <c r="U19" s="9"/>
      <c r="V19" s="9"/>
      <c r="W19" s="9"/>
      <c r="X19" s="9"/>
      <c r="Y19" s="9"/>
      <c r="Z19" s="10"/>
      <c r="AC19" s="9"/>
    </row>
    <row r="20" spans="1:29" x14ac:dyDescent="0.2">
      <c r="A20" s="60"/>
      <c r="B20" s="15"/>
      <c r="C20" s="24"/>
      <c r="D20" s="24"/>
      <c r="E20" s="24"/>
      <c r="F20" s="24"/>
      <c r="G20" s="24"/>
      <c r="H20" s="25"/>
      <c r="J20" s="7">
        <v>18</v>
      </c>
      <c r="K20" s="11">
        <f t="shared" si="0"/>
        <v>0</v>
      </c>
      <c r="L20" s="11">
        <f t="shared" si="1"/>
        <v>0</v>
      </c>
      <c r="M20" s="11">
        <f t="shared" si="2"/>
        <v>0</v>
      </c>
      <c r="N20" s="11">
        <f t="shared" si="3"/>
        <v>0</v>
      </c>
      <c r="O20" s="11">
        <f t="shared" si="4"/>
        <v>0</v>
      </c>
      <c r="P20" s="12">
        <f t="shared" si="5"/>
        <v>0</v>
      </c>
      <c r="R20" s="29">
        <v>18</v>
      </c>
      <c r="S20" s="11"/>
      <c r="T20" s="11"/>
      <c r="U20" s="11"/>
      <c r="V20" s="11"/>
      <c r="W20" s="11"/>
      <c r="X20" s="11"/>
      <c r="Y20" s="11"/>
      <c r="Z20" s="12"/>
      <c r="AC20" s="9"/>
    </row>
    <row r="21" spans="1:29" x14ac:dyDescent="0.2">
      <c r="A21" s="60">
        <v>7</v>
      </c>
      <c r="B21" s="13">
        <v>13</v>
      </c>
      <c r="C21" s="20">
        <v>5</v>
      </c>
      <c r="D21" s="20">
        <v>3</v>
      </c>
      <c r="E21" s="20">
        <v>7</v>
      </c>
      <c r="F21" s="20">
        <v>4</v>
      </c>
      <c r="G21" s="20"/>
      <c r="H21" s="21"/>
      <c r="I21" s="8">
        <f>SUM(C21:H23)</f>
        <v>36</v>
      </c>
      <c r="AC21" s="9"/>
    </row>
    <row r="22" spans="1:29" x14ac:dyDescent="0.2">
      <c r="A22" s="60"/>
      <c r="B22" s="14">
        <v>14</v>
      </c>
      <c r="C22" s="22">
        <v>8</v>
      </c>
      <c r="D22" s="22">
        <v>1</v>
      </c>
      <c r="E22" s="22">
        <v>6</v>
      </c>
      <c r="F22" s="22">
        <v>2</v>
      </c>
      <c r="G22" s="22"/>
      <c r="H22" s="23"/>
      <c r="AC22" s="9"/>
    </row>
    <row r="23" spans="1:29" x14ac:dyDescent="0.2">
      <c r="A23" s="60"/>
      <c r="B23" s="15"/>
      <c r="C23" s="24"/>
      <c r="D23" s="24"/>
      <c r="E23" s="24"/>
      <c r="F23" s="24"/>
      <c r="G23" s="24"/>
      <c r="H23" s="25"/>
      <c r="K23" s="49"/>
      <c r="L23" s="50"/>
      <c r="M23" s="50"/>
      <c r="N23" s="50"/>
      <c r="O23" s="51"/>
      <c r="AC23" s="9"/>
    </row>
    <row r="24" spans="1:29" x14ac:dyDescent="0.2">
      <c r="A24" s="60">
        <v>8</v>
      </c>
      <c r="B24" s="13">
        <v>15</v>
      </c>
      <c r="C24" s="20">
        <v>8</v>
      </c>
      <c r="D24" s="20">
        <v>7</v>
      </c>
      <c r="E24" s="20">
        <v>6</v>
      </c>
      <c r="F24" s="20">
        <v>2</v>
      </c>
      <c r="G24" s="20"/>
      <c r="H24" s="21"/>
      <c r="I24" s="8">
        <f>SUM(C24:H26)</f>
        <v>36</v>
      </c>
      <c r="K24" s="52"/>
      <c r="L24" s="53" t="s">
        <v>17</v>
      </c>
      <c r="M24" s="53"/>
      <c r="N24" s="58"/>
      <c r="O24" s="54"/>
      <c r="R24" s="61" t="s">
        <v>18</v>
      </c>
      <c r="S24" s="61"/>
      <c r="T24" s="61"/>
      <c r="U24" s="61"/>
      <c r="V24" s="61"/>
      <c r="W24" s="61"/>
      <c r="X24" s="61"/>
      <c r="Y24" s="61"/>
      <c r="Z24" s="61"/>
      <c r="AC24" s="9"/>
    </row>
    <row r="25" spans="1:29" x14ac:dyDescent="0.2">
      <c r="A25" s="60"/>
      <c r="B25" s="14">
        <v>16</v>
      </c>
      <c r="C25" s="22">
        <v>3</v>
      </c>
      <c r="D25" s="22">
        <v>1</v>
      </c>
      <c r="E25" s="22">
        <v>5</v>
      </c>
      <c r="F25" s="22">
        <v>4</v>
      </c>
      <c r="G25" s="22"/>
      <c r="H25" s="23"/>
      <c r="K25" s="55"/>
      <c r="L25" s="56"/>
      <c r="M25" s="56"/>
      <c r="N25" s="56"/>
      <c r="O25" s="57"/>
      <c r="R25" s="30" t="s">
        <v>4</v>
      </c>
      <c r="S25" s="31">
        <v>1</v>
      </c>
      <c r="T25" s="32">
        <v>2</v>
      </c>
      <c r="U25" s="31">
        <v>3</v>
      </c>
      <c r="V25" s="31">
        <v>4</v>
      </c>
      <c r="W25" s="32">
        <v>5</v>
      </c>
      <c r="X25" s="31">
        <v>6</v>
      </c>
      <c r="Y25" s="31">
        <v>7</v>
      </c>
      <c r="Z25" s="59">
        <v>8</v>
      </c>
      <c r="AC25" s="9"/>
    </row>
    <row r="26" spans="1:29" x14ac:dyDescent="0.2">
      <c r="A26" s="60"/>
      <c r="B26" s="15"/>
      <c r="C26" s="24"/>
      <c r="D26" s="24"/>
      <c r="E26" s="24"/>
      <c r="F26" s="24"/>
      <c r="G26" s="24"/>
      <c r="H26" s="25"/>
      <c r="Q26" s="62" t="s">
        <v>14</v>
      </c>
      <c r="R26" s="28">
        <v>1</v>
      </c>
      <c r="S26" s="9">
        <f>-IF(COUNTIF($C3:$H3,S$25),1,0)-IF(COUNTIF($C4:$H4,S$25),2,0)-IF(COUNTIF($C5:$H5,S$25),3,0)+IF(COUNTIF($C6:$H6,S$25),3,0)+IF(COUNTIF($C7:$H7,S$25),4,0)+IF(COUNTIF($C8:$H8,S$25),5,0)</f>
        <v>2</v>
      </c>
      <c r="T26" s="9">
        <f t="shared" ref="T26:Z26" si="13">-IF(COUNTIF($C3:$H3,T$25),1,0)-IF(COUNTIF($C4:$H4,T$25),2,0)-IF(COUNTIF($C5:$H5,T$25),3,0)+IF(COUNTIF($C6:$H6,T$25),3,0)+IF(COUNTIF($C7:$H7,T$25),4,0)+IF(COUNTIF($C8:$H8,T$25),5,0)</f>
        <v>2</v>
      </c>
      <c r="U26" s="9">
        <f t="shared" si="13"/>
        <v>3</v>
      </c>
      <c r="V26" s="9">
        <f t="shared" si="13"/>
        <v>1</v>
      </c>
      <c r="W26" s="9">
        <f t="shared" si="13"/>
        <v>1</v>
      </c>
      <c r="X26" s="9">
        <f t="shared" si="13"/>
        <v>2</v>
      </c>
      <c r="Y26" s="9">
        <f t="shared" si="13"/>
        <v>3</v>
      </c>
      <c r="Z26" s="10">
        <f t="shared" si="13"/>
        <v>2</v>
      </c>
      <c r="AC26" s="9"/>
    </row>
    <row r="27" spans="1:29" x14ac:dyDescent="0.2">
      <c r="A27" s="60">
        <v>9</v>
      </c>
      <c r="B27" s="13">
        <v>17</v>
      </c>
      <c r="C27" s="20">
        <v>8</v>
      </c>
      <c r="D27" s="20">
        <v>2</v>
      </c>
      <c r="E27" s="20">
        <v>5</v>
      </c>
      <c r="F27" s="20">
        <v>4</v>
      </c>
      <c r="G27" s="20"/>
      <c r="H27" s="21"/>
      <c r="I27" s="8">
        <f>SUM(C27:H29)</f>
        <v>36</v>
      </c>
      <c r="Q27" s="62"/>
      <c r="R27" s="28">
        <v>2</v>
      </c>
      <c r="S27" s="9">
        <f>-IF(COUNTIF($C6:$H6,S$25),1,0)-IF(COUNTIF($C7:$H7,S$25),2,0)-IF(COUNTIF($C8:$H8,S$25),3,0)+IF(COUNTIF($C9:$H9,S$25),3,0)+IF(COUNTIF($C10:$H10,S$25),4,0)+IF(COUNTIF($C11:$H11,S$25),5,0)</f>
        <v>2</v>
      </c>
      <c r="T27" s="9">
        <f t="shared" ref="T27:Z27" si="14">-IF(COUNTIF($C6:$H6,T$25),1,0)-IF(COUNTIF($C7:$H7,T$25),2,0)-IF(COUNTIF($C8:$H8,T$25),3,0)+IF(COUNTIF($C9:$H9,T$25),3,0)+IF(COUNTIF($C10:$H10,T$25),4,0)+IF(COUNTIF($C11:$H11,T$25),5,0)</f>
        <v>1</v>
      </c>
      <c r="U27" s="9">
        <f t="shared" si="14"/>
        <v>2</v>
      </c>
      <c r="V27" s="9">
        <f t="shared" si="14"/>
        <v>3</v>
      </c>
      <c r="W27" s="9">
        <f t="shared" si="14"/>
        <v>2</v>
      </c>
      <c r="X27" s="9">
        <f t="shared" si="14"/>
        <v>3</v>
      </c>
      <c r="Y27" s="9">
        <f t="shared" si="14"/>
        <v>1</v>
      </c>
      <c r="Z27" s="10">
        <f t="shared" si="14"/>
        <v>2</v>
      </c>
      <c r="AC27" s="9"/>
    </row>
    <row r="28" spans="1:29" x14ac:dyDescent="0.2">
      <c r="A28" s="60"/>
      <c r="B28" s="14">
        <v>18</v>
      </c>
      <c r="C28" s="22">
        <v>7</v>
      </c>
      <c r="D28" s="22">
        <v>1</v>
      </c>
      <c r="E28" s="22">
        <v>6</v>
      </c>
      <c r="F28" s="22">
        <v>3</v>
      </c>
      <c r="G28" s="22"/>
      <c r="H28" s="23"/>
      <c r="Q28" s="62"/>
      <c r="R28" s="28">
        <v>3</v>
      </c>
      <c r="S28" s="9">
        <f>-IF(COUNTIF($C9:$H9,S$25),1,0)-IF(COUNTIF($C10:$H10,S$25),2,0)-IF(COUNTIF($C11:$H11,S$25),3,0)+IF(COUNTIF($C12:$H12,S$25),3,0)+IF(COUNTIF($C13:$H13,S$25),4,0)+IF(COUNTIF($C14:$H14,S$25),5,0)</f>
        <v>1</v>
      </c>
      <c r="T28" s="9">
        <f t="shared" ref="T28:Z28" si="15">-IF(COUNTIF($C9:$H9,T$25),1,0)-IF(COUNTIF($C10:$H10,T$25),2,0)-IF(COUNTIF($C11:$H11,T$25),3,0)+IF(COUNTIF($C12:$H12,T$25),3,0)+IF(COUNTIF($C13:$H13,T$25),4,0)+IF(COUNTIF($C14:$H14,T$25),5,0)</f>
        <v>3</v>
      </c>
      <c r="U28" s="9">
        <f t="shared" si="15"/>
        <v>2</v>
      </c>
      <c r="V28" s="9">
        <f t="shared" si="15"/>
        <v>1</v>
      </c>
      <c r="W28" s="9">
        <f t="shared" si="15"/>
        <v>3</v>
      </c>
      <c r="X28" s="9">
        <f t="shared" si="15"/>
        <v>2</v>
      </c>
      <c r="Y28" s="9">
        <f t="shared" si="15"/>
        <v>2</v>
      </c>
      <c r="Z28" s="10">
        <f t="shared" si="15"/>
        <v>2</v>
      </c>
      <c r="AC28" s="9"/>
    </row>
    <row r="29" spans="1:29" x14ac:dyDescent="0.2">
      <c r="A29" s="60"/>
      <c r="B29" s="15"/>
      <c r="C29" s="24"/>
      <c r="D29" s="24"/>
      <c r="E29" s="24"/>
      <c r="F29" s="24"/>
      <c r="G29" s="24"/>
      <c r="H29" s="25"/>
      <c r="Q29" s="62"/>
      <c r="R29" s="28">
        <v>4</v>
      </c>
      <c r="S29" s="9">
        <f>-IF(COUNTIF($C12:$H12,S$25),1,0)-IF(COUNTIF($C13:$H13,S$25),2,0)-IF(COUNTIF($C14:$H14,S$25),3,0)+IF(COUNTIF($C15:$H15,S$25),3,0)+IF(COUNTIF($C16:$H16,S$25),4,0)+IF(COUNTIF($C17:$H17,S$25),5,0)</f>
        <v>2</v>
      </c>
      <c r="T29" s="9">
        <f t="shared" ref="T29:Z29" si="16">-IF(COUNTIF($C12:$H12,T$25),1,0)-IF(COUNTIF($C13:$H13,T$25),2,0)-IF(COUNTIF($C14:$H14,T$25),3,0)+IF(COUNTIF($C15:$H15,T$25),3,0)+IF(COUNTIF($C16:$H16,T$25),4,0)+IF(COUNTIF($C17:$H17,T$25),5,0)</f>
        <v>2</v>
      </c>
      <c r="U29" s="9">
        <f t="shared" si="16"/>
        <v>1</v>
      </c>
      <c r="V29" s="9">
        <f t="shared" si="16"/>
        <v>3</v>
      </c>
      <c r="W29" s="9">
        <f t="shared" si="16"/>
        <v>1</v>
      </c>
      <c r="X29" s="9">
        <f t="shared" si="16"/>
        <v>2</v>
      </c>
      <c r="Y29" s="9">
        <f t="shared" si="16"/>
        <v>3</v>
      </c>
      <c r="Z29" s="10">
        <f t="shared" si="16"/>
        <v>2</v>
      </c>
      <c r="AC29" s="9"/>
    </row>
    <row r="30" spans="1:29" x14ac:dyDescent="0.2">
      <c r="A30" s="60">
        <v>10</v>
      </c>
      <c r="B30" s="13">
        <v>19</v>
      </c>
      <c r="C30" s="20">
        <v>7</v>
      </c>
      <c r="D30" s="20">
        <v>4</v>
      </c>
      <c r="E30" s="20">
        <v>8</v>
      </c>
      <c r="F30" s="20">
        <v>3</v>
      </c>
      <c r="G30" s="20"/>
      <c r="H30" s="21"/>
      <c r="I30" s="8">
        <f>SUM(C30:H32)</f>
        <v>36</v>
      </c>
      <c r="Q30" s="62"/>
      <c r="R30" s="28">
        <v>5</v>
      </c>
      <c r="S30" s="9">
        <f t="shared" ref="S30:Z30" si="17">-IF(COUNTIF($C15:$H15,S$25),1,0)-IF(COUNTIF($C16:$H16,S$25),2,0)-IF(COUNTIF($C17:$H17,S$25),3,0)+IF(COUNTIF($C18:$H18,S$25),3,0)+IF(COUNTIF($C19:$H19,S$25),4,0)+IF(COUNTIF($C20:$H20,S$25),5,0)</f>
        <v>3</v>
      </c>
      <c r="T30" s="9">
        <f t="shared" si="17"/>
        <v>1</v>
      </c>
      <c r="U30" s="9">
        <f t="shared" si="17"/>
        <v>2</v>
      </c>
      <c r="V30" s="9">
        <f t="shared" si="17"/>
        <v>1</v>
      </c>
      <c r="W30" s="9">
        <f t="shared" si="17"/>
        <v>3</v>
      </c>
      <c r="X30" s="9">
        <f t="shared" si="17"/>
        <v>2</v>
      </c>
      <c r="Y30" s="9">
        <f t="shared" si="17"/>
        <v>2</v>
      </c>
      <c r="Z30" s="10">
        <f t="shared" si="17"/>
        <v>2</v>
      </c>
      <c r="AC30" s="9"/>
    </row>
    <row r="31" spans="1:29" x14ac:dyDescent="0.2">
      <c r="A31" s="60"/>
      <c r="B31" s="14">
        <v>20</v>
      </c>
      <c r="C31" s="22">
        <v>1</v>
      </c>
      <c r="D31" s="22">
        <v>2</v>
      </c>
      <c r="E31" s="22">
        <v>5</v>
      </c>
      <c r="F31" s="22">
        <v>6</v>
      </c>
      <c r="G31" s="22"/>
      <c r="H31" s="23"/>
      <c r="Q31" s="62"/>
      <c r="R31" s="28">
        <v>6</v>
      </c>
      <c r="S31" s="9">
        <f t="shared" ref="S31:Z31" si="18">-IF(COUNTIF($C18:$H18,S$25),1,0)-IF(COUNTIF($C19:$H19,S$25),2,0)-IF(COUNTIF($C20:$H20,S$25),3,0)+IF(COUNTIF($C21:$H21,S$25),3,0)+IF(COUNTIF($C22:$H22,S$25),4,0)+IF(COUNTIF($C23:$H23,S$25),5,0)</f>
        <v>2</v>
      </c>
      <c r="T31" s="9">
        <f t="shared" si="18"/>
        <v>3</v>
      </c>
      <c r="U31" s="9">
        <f t="shared" si="18"/>
        <v>2</v>
      </c>
      <c r="V31" s="9">
        <f t="shared" si="18"/>
        <v>2</v>
      </c>
      <c r="W31" s="9">
        <f t="shared" si="18"/>
        <v>1</v>
      </c>
      <c r="X31" s="9">
        <f t="shared" si="18"/>
        <v>2</v>
      </c>
      <c r="Y31" s="9">
        <f t="shared" si="18"/>
        <v>1</v>
      </c>
      <c r="Z31" s="10">
        <f t="shared" si="18"/>
        <v>3</v>
      </c>
      <c r="AC31" s="9"/>
    </row>
    <row r="32" spans="1:29" x14ac:dyDescent="0.2">
      <c r="A32" s="60"/>
      <c r="B32" s="15"/>
      <c r="C32" s="24"/>
      <c r="D32" s="24"/>
      <c r="E32" s="24"/>
      <c r="F32" s="24"/>
      <c r="G32" s="24"/>
      <c r="H32" s="25"/>
      <c r="Q32" s="62"/>
      <c r="R32" s="28">
        <v>7</v>
      </c>
      <c r="S32" s="9">
        <f>-IF(COUNTIF($C21:$H21,S$25),1,0)-IF(COUNTIF($C22:$H22,S$25),2,0)-IF(COUNTIF($C23:$H23,S$25),3,0)+IF(COUNTIF($C24:$H24,S$25),3,0)+IF(COUNTIF($C25:$H25,S$25),4,0)+IF(COUNTIF($C26:$H26,S$25),5,0)</f>
        <v>2</v>
      </c>
      <c r="T32" s="9">
        <f t="shared" ref="T32:Z32" si="19">-IF(COUNTIF($C21:$H21,T$25),1,0)-IF(COUNTIF($C22:$H22,T$25),2,0)-IF(COUNTIF($C23:$H23,T$25),3,0)+IF(COUNTIF($C24:$H24,T$25),3,0)+IF(COUNTIF($C25:$H25,T$25),4,0)+IF(COUNTIF($C26:$H26,T$25),5,0)</f>
        <v>1</v>
      </c>
      <c r="U32" s="9">
        <f t="shared" si="19"/>
        <v>3</v>
      </c>
      <c r="V32" s="9">
        <f t="shared" si="19"/>
        <v>3</v>
      </c>
      <c r="W32" s="9">
        <f t="shared" si="19"/>
        <v>3</v>
      </c>
      <c r="X32" s="9">
        <f t="shared" si="19"/>
        <v>1</v>
      </c>
      <c r="Y32" s="9">
        <f t="shared" si="19"/>
        <v>2</v>
      </c>
      <c r="Z32" s="10">
        <f t="shared" si="19"/>
        <v>1</v>
      </c>
      <c r="AC32" s="9"/>
    </row>
    <row r="33" spans="1:29" x14ac:dyDescent="0.2">
      <c r="A33" s="60">
        <v>11</v>
      </c>
      <c r="B33" s="13">
        <v>21</v>
      </c>
      <c r="C33" s="20">
        <v>1</v>
      </c>
      <c r="D33" s="20">
        <v>2</v>
      </c>
      <c r="E33" s="20">
        <v>3</v>
      </c>
      <c r="F33" s="20">
        <v>8</v>
      </c>
      <c r="G33" s="20"/>
      <c r="H33" s="21"/>
      <c r="I33" s="8">
        <f>SUM(C33:H35)</f>
        <v>36</v>
      </c>
      <c r="Q33" s="62"/>
      <c r="R33" s="28">
        <v>8</v>
      </c>
      <c r="S33" s="9">
        <f t="shared" ref="S33:Z33" si="20">-IF(COUNTIF($C24:$H24,S$25),1,0)-IF(COUNTIF($C25:$H25,S$25),2,0)-IF(COUNTIF($C26:$H26,S$25),3,0)+IF(COUNTIF($C27:$H27,S$25),3,0)+IF(COUNTIF($C28:$H28,S$25),4,0)+IF(COUNTIF($C29:$H29,S$25),5,0)</f>
        <v>2</v>
      </c>
      <c r="T33" s="9">
        <f t="shared" si="20"/>
        <v>2</v>
      </c>
      <c r="U33" s="9">
        <f t="shared" si="20"/>
        <v>2</v>
      </c>
      <c r="V33" s="9">
        <f t="shared" si="20"/>
        <v>1</v>
      </c>
      <c r="W33" s="9">
        <f t="shared" si="20"/>
        <v>1</v>
      </c>
      <c r="X33" s="9">
        <f t="shared" si="20"/>
        <v>3</v>
      </c>
      <c r="Y33" s="9">
        <f t="shared" si="20"/>
        <v>3</v>
      </c>
      <c r="Z33" s="10">
        <f t="shared" si="20"/>
        <v>2</v>
      </c>
      <c r="AC33" s="9"/>
    </row>
    <row r="34" spans="1:29" x14ac:dyDescent="0.2">
      <c r="A34" s="60"/>
      <c r="B34" s="14">
        <v>22</v>
      </c>
      <c r="C34" s="22">
        <v>6</v>
      </c>
      <c r="D34" s="22">
        <v>7</v>
      </c>
      <c r="E34" s="22">
        <v>4</v>
      </c>
      <c r="F34" s="22">
        <v>5</v>
      </c>
      <c r="G34" s="22"/>
      <c r="H34" s="23"/>
      <c r="Q34" s="62"/>
      <c r="R34" s="28">
        <v>9</v>
      </c>
      <c r="S34" s="9">
        <f t="shared" ref="S34:Z34" si="21">-IF(COUNTIF($C27:$H27,S$25),1,0)-IF(COUNTIF($C28:$H28,S$25),2,0)-IF(COUNTIF($C29:$H29,S$25),3,0)+IF(COUNTIF($C30:$H30,S$25),3,0)+IF(COUNTIF($C31:$H31,S$25),4,0)+IF(COUNTIF($C32:$H32,S$25),5,0)</f>
        <v>2</v>
      </c>
      <c r="T34" s="9">
        <f t="shared" si="21"/>
        <v>3</v>
      </c>
      <c r="U34" s="9">
        <f t="shared" si="21"/>
        <v>1</v>
      </c>
      <c r="V34" s="9">
        <f t="shared" si="21"/>
        <v>2</v>
      </c>
      <c r="W34" s="9">
        <f t="shared" si="21"/>
        <v>3</v>
      </c>
      <c r="X34" s="9">
        <f t="shared" si="21"/>
        <v>2</v>
      </c>
      <c r="Y34" s="9">
        <f t="shared" si="21"/>
        <v>1</v>
      </c>
      <c r="Z34" s="10">
        <f t="shared" si="21"/>
        <v>2</v>
      </c>
      <c r="AC34" s="9"/>
    </row>
    <row r="35" spans="1:29" x14ac:dyDescent="0.2">
      <c r="A35" s="60"/>
      <c r="B35" s="15"/>
      <c r="C35" s="24"/>
      <c r="D35" s="24"/>
      <c r="E35" s="24"/>
      <c r="F35" s="24"/>
      <c r="G35" s="24"/>
      <c r="H35" s="25"/>
      <c r="Q35" s="62"/>
      <c r="R35" s="28">
        <v>10</v>
      </c>
      <c r="S35" s="9">
        <f>-IF(COUNTIF($C30:$H30,S$25),1,0)-IF(COUNTIF($C31:$H31,S$25),2,0)-IF(COUNTIF($C32:$H32,S$25),3,0)+IF(COUNTIF($C33:$H33,S$25),3,0)+IF(COUNTIF($C34:$H34,S$25),4,0)+IF(COUNTIF($C35:$H35,S$25),5,0)</f>
        <v>1</v>
      </c>
      <c r="T35" s="9">
        <f t="shared" ref="T35:Z35" si="22">-IF(COUNTIF($C30:$H30,T$25),1,0)-IF(COUNTIF($C31:$H31,T$25),2,0)-IF(COUNTIF($C32:$H32,T$25),3,0)+IF(COUNTIF($C33:$H33,T$25),3,0)+IF(COUNTIF($C34:$H34,T$25),4,0)+IF(COUNTIF($C35:$H35,T$25),5,0)</f>
        <v>1</v>
      </c>
      <c r="U35" s="9">
        <f t="shared" si="22"/>
        <v>2</v>
      </c>
      <c r="V35" s="9">
        <f t="shared" si="22"/>
        <v>3</v>
      </c>
      <c r="W35" s="9">
        <f t="shared" si="22"/>
        <v>2</v>
      </c>
      <c r="X35" s="9">
        <f t="shared" si="22"/>
        <v>2</v>
      </c>
      <c r="Y35" s="9">
        <f t="shared" si="22"/>
        <v>3</v>
      </c>
      <c r="Z35" s="10">
        <f t="shared" si="22"/>
        <v>2</v>
      </c>
      <c r="AC35" s="9"/>
    </row>
    <row r="36" spans="1:29" x14ac:dyDescent="0.2">
      <c r="A36" s="60">
        <v>12</v>
      </c>
      <c r="B36" s="13">
        <v>23</v>
      </c>
      <c r="C36" s="20">
        <v>8</v>
      </c>
      <c r="D36" s="20">
        <v>7</v>
      </c>
      <c r="E36" s="20">
        <v>1</v>
      </c>
      <c r="F36" s="20">
        <v>5</v>
      </c>
      <c r="G36" s="20"/>
      <c r="H36" s="21"/>
      <c r="I36" s="8">
        <f>SUM(C36:H38)</f>
        <v>36</v>
      </c>
      <c r="Q36" s="62"/>
      <c r="R36" s="28">
        <v>11</v>
      </c>
      <c r="S36" s="9">
        <f t="shared" ref="S36:Z36" si="23">-IF(COUNTIF($C33:$H33,S$25),1,0)-IF(COUNTIF($C34:$H34,S$25),2,0)-IF(COUNTIF($C35:$H35,S$25),3,0)+IF(COUNTIF($C36:$H36,S$25),3,0)+IF(COUNTIF($C37:$H37,S$25),4,0)+IF(COUNTIF($C38:$H38,S$25),5,0)</f>
        <v>2</v>
      </c>
      <c r="T36" s="9">
        <f t="shared" si="23"/>
        <v>3</v>
      </c>
      <c r="U36" s="9">
        <f t="shared" si="23"/>
        <v>3</v>
      </c>
      <c r="V36" s="9">
        <f t="shared" si="23"/>
        <v>2</v>
      </c>
      <c r="W36" s="9">
        <f t="shared" si="23"/>
        <v>1</v>
      </c>
      <c r="X36" s="9">
        <f t="shared" si="23"/>
        <v>2</v>
      </c>
      <c r="Y36" s="9">
        <f t="shared" si="23"/>
        <v>1</v>
      </c>
      <c r="Z36" s="10">
        <f t="shared" si="23"/>
        <v>2</v>
      </c>
      <c r="AC36" s="9"/>
    </row>
    <row r="37" spans="1:29" x14ac:dyDescent="0.2">
      <c r="A37" s="60"/>
      <c r="B37" s="14">
        <v>24</v>
      </c>
      <c r="C37" s="22">
        <v>2</v>
      </c>
      <c r="D37" s="22">
        <v>3</v>
      </c>
      <c r="E37" s="22">
        <v>4</v>
      </c>
      <c r="F37" s="22">
        <v>6</v>
      </c>
      <c r="G37" s="22"/>
      <c r="H37" s="23"/>
      <c r="Q37" s="62"/>
      <c r="R37" s="28">
        <v>12</v>
      </c>
      <c r="S37" s="9">
        <f t="shared" ref="S37:Z37" si="24">-IF(COUNTIF($C36:$H36,S$25),1,0)-IF(COUNTIF($C37:$H37,S$25),2,0)-IF(COUNTIF($C38:$H38,S$25),3,0)+IF(COUNTIF($C39:$H39,S$25),3,0)+IF(COUNTIF($C40:$H40,S$25),4,0)+IF(COUNTIF($C41:$H41,S$25),5,0)</f>
        <v>3</v>
      </c>
      <c r="T37" s="9">
        <f t="shared" si="24"/>
        <v>2</v>
      </c>
      <c r="U37" s="9">
        <f t="shared" si="24"/>
        <v>1</v>
      </c>
      <c r="V37" s="9">
        <f t="shared" si="24"/>
        <v>2</v>
      </c>
      <c r="W37" s="9">
        <f t="shared" si="24"/>
        <v>2</v>
      </c>
      <c r="X37" s="9">
        <f t="shared" si="24"/>
        <v>1</v>
      </c>
      <c r="Y37" s="9">
        <f t="shared" si="24"/>
        <v>3</v>
      </c>
      <c r="Z37" s="10">
        <f t="shared" si="24"/>
        <v>2</v>
      </c>
      <c r="AC37" s="9"/>
    </row>
    <row r="38" spans="1:29" x14ac:dyDescent="0.2">
      <c r="A38" s="60"/>
      <c r="B38" s="15"/>
      <c r="C38" s="24"/>
      <c r="D38" s="24"/>
      <c r="E38" s="24"/>
      <c r="F38" s="24"/>
      <c r="G38" s="24"/>
      <c r="H38" s="25"/>
      <c r="Q38" s="62"/>
      <c r="R38" s="28">
        <v>13</v>
      </c>
      <c r="S38" s="9">
        <f t="shared" ref="S38:Z38" si="25">-IF(COUNTIF($C39:$H39,S$25),1,0)-IF(COUNTIF($C40:$H40,S$25),2,0)-IF(COUNTIF($C41:$H41,S$25),3,0)+IF(COUNTIF($C42:$H42,S$25),3,0)+IF(COUNTIF($C43:$H43,S$25),4,0)+IF(COUNTIF($C44:$H44,S$25),5,0)</f>
        <v>1</v>
      </c>
      <c r="T38" s="9">
        <f t="shared" si="25"/>
        <v>2</v>
      </c>
      <c r="U38" s="9">
        <f t="shared" si="25"/>
        <v>3</v>
      </c>
      <c r="V38" s="9">
        <f t="shared" si="25"/>
        <v>1</v>
      </c>
      <c r="W38" s="9">
        <f t="shared" si="25"/>
        <v>3</v>
      </c>
      <c r="X38" s="9">
        <f t="shared" si="25"/>
        <v>2</v>
      </c>
      <c r="Y38" s="9">
        <f t="shared" si="25"/>
        <v>2</v>
      </c>
      <c r="Z38" s="10">
        <f t="shared" si="25"/>
        <v>2</v>
      </c>
      <c r="AC38" s="9"/>
    </row>
    <row r="39" spans="1:29" x14ac:dyDescent="0.2">
      <c r="A39" s="60">
        <v>13</v>
      </c>
      <c r="B39" s="13">
        <v>25</v>
      </c>
      <c r="C39" s="20">
        <v>5</v>
      </c>
      <c r="D39" s="20">
        <v>3</v>
      </c>
      <c r="E39" s="20">
        <v>8</v>
      </c>
      <c r="F39" s="20">
        <v>6</v>
      </c>
      <c r="G39" s="20"/>
      <c r="H39" s="21"/>
      <c r="I39" s="8">
        <f>SUM(C39:H41)</f>
        <v>36</v>
      </c>
      <c r="Q39" s="62"/>
      <c r="R39" s="29">
        <v>14</v>
      </c>
      <c r="S39" s="11">
        <f t="shared" ref="S39:Z39" si="26">-IF(COUNTIF($C42:$H42,S$25),1,0)-IF(COUNTIF($C43:$H43,S$25),2,0)-IF(COUNTIF($C44:$H44,S$25),3,0)+IF(COUNTIF($C45:$H45,S$25),3,0)+IF(COUNTIF($C46:$H46,S$25),4,0)+IF(COUNTIF($C47:$H47,S$25),5,0)</f>
        <v>3</v>
      </c>
      <c r="T39" s="11">
        <f t="shared" si="26"/>
        <v>2</v>
      </c>
      <c r="U39" s="11">
        <f t="shared" si="26"/>
        <v>2</v>
      </c>
      <c r="V39" s="11">
        <f t="shared" si="26"/>
        <v>3</v>
      </c>
      <c r="W39" s="11">
        <f t="shared" si="26"/>
        <v>1</v>
      </c>
      <c r="X39" s="11">
        <f t="shared" si="26"/>
        <v>2</v>
      </c>
      <c r="Y39" s="11">
        <f t="shared" si="26"/>
        <v>1</v>
      </c>
      <c r="Z39" s="12">
        <f t="shared" si="26"/>
        <v>2</v>
      </c>
      <c r="AC39" s="9"/>
    </row>
    <row r="40" spans="1:29" x14ac:dyDescent="0.2">
      <c r="A40" s="60"/>
      <c r="B40" s="14">
        <v>26</v>
      </c>
      <c r="C40" s="22">
        <v>2</v>
      </c>
      <c r="D40" s="22">
        <v>7</v>
      </c>
      <c r="E40" s="22">
        <v>4</v>
      </c>
      <c r="F40" s="22">
        <v>1</v>
      </c>
      <c r="G40" s="22"/>
      <c r="H40" s="2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9"/>
    </row>
    <row r="41" spans="1:29" x14ac:dyDescent="0.2">
      <c r="A41" s="60"/>
      <c r="B41" s="15"/>
      <c r="C41" s="24"/>
      <c r="D41" s="24"/>
      <c r="E41" s="24"/>
      <c r="F41" s="24"/>
      <c r="G41" s="24"/>
      <c r="H41" s="25"/>
      <c r="Q41" s="1"/>
      <c r="R41" s="61" t="s">
        <v>18</v>
      </c>
      <c r="S41" s="61"/>
      <c r="T41" s="61"/>
      <c r="U41" s="61"/>
      <c r="V41" s="61"/>
      <c r="W41" s="61"/>
      <c r="X41" s="61"/>
      <c r="Y41" s="61"/>
      <c r="Z41" s="61"/>
      <c r="AA41" s="1"/>
      <c r="AB41" s="1"/>
      <c r="AC41" s="9"/>
    </row>
    <row r="42" spans="1:29" x14ac:dyDescent="0.2">
      <c r="A42" s="60">
        <v>14</v>
      </c>
      <c r="B42" s="13">
        <v>27</v>
      </c>
      <c r="C42" s="20">
        <v>6</v>
      </c>
      <c r="D42" s="20">
        <v>8</v>
      </c>
      <c r="E42" s="20">
        <v>4</v>
      </c>
      <c r="F42" s="20">
        <v>1</v>
      </c>
      <c r="G42" s="20"/>
      <c r="H42" s="21"/>
      <c r="I42" s="8">
        <f>SUM(C42:H44)</f>
        <v>36</v>
      </c>
      <c r="Q42" s="1"/>
      <c r="R42" s="30" t="s">
        <v>4</v>
      </c>
      <c r="S42" s="31">
        <v>1</v>
      </c>
      <c r="T42" s="32">
        <v>2</v>
      </c>
      <c r="U42" s="31">
        <v>3</v>
      </c>
      <c r="V42" s="31">
        <v>4</v>
      </c>
      <c r="W42" s="32">
        <v>5</v>
      </c>
      <c r="X42" s="31">
        <v>6</v>
      </c>
      <c r="Y42" s="31">
        <v>7</v>
      </c>
      <c r="Z42" s="59">
        <v>8</v>
      </c>
      <c r="AA42" s="1"/>
      <c r="AB42" s="1"/>
      <c r="AC42" s="9"/>
    </row>
    <row r="43" spans="1:29" x14ac:dyDescent="0.2">
      <c r="A43" s="60"/>
      <c r="B43" s="14">
        <v>28</v>
      </c>
      <c r="C43" s="22">
        <v>2</v>
      </c>
      <c r="D43" s="22">
        <v>5</v>
      </c>
      <c r="E43" s="22">
        <v>3</v>
      </c>
      <c r="F43" s="22">
        <v>7</v>
      </c>
      <c r="G43" s="22"/>
      <c r="H43" s="23"/>
      <c r="Q43" s="64" t="s">
        <v>19</v>
      </c>
      <c r="R43" s="36">
        <v>4</v>
      </c>
      <c r="S43" s="39">
        <f t="shared" ref="S43:Z47" si="27">COUNTIF(S$26:S$39,$R43)</f>
        <v>0</v>
      </c>
      <c r="T43" s="40">
        <f t="shared" si="27"/>
        <v>0</v>
      </c>
      <c r="U43" s="40">
        <f t="shared" si="27"/>
        <v>0</v>
      </c>
      <c r="V43" s="40">
        <f t="shared" si="27"/>
        <v>0</v>
      </c>
      <c r="W43" s="40">
        <f t="shared" si="27"/>
        <v>0</v>
      </c>
      <c r="X43" s="40">
        <f t="shared" si="27"/>
        <v>0</v>
      </c>
      <c r="Y43" s="40">
        <f t="shared" si="27"/>
        <v>0</v>
      </c>
      <c r="Z43" s="41">
        <f t="shared" si="27"/>
        <v>0</v>
      </c>
      <c r="AA43" s="1"/>
      <c r="AB43" s="1"/>
      <c r="AC43" s="9"/>
    </row>
    <row r="44" spans="1:29" x14ac:dyDescent="0.2">
      <c r="A44" s="60"/>
      <c r="B44" s="15"/>
      <c r="C44" s="24"/>
      <c r="D44" s="24"/>
      <c r="E44" s="24"/>
      <c r="F44" s="24"/>
      <c r="G44" s="24"/>
      <c r="H44" s="25"/>
      <c r="Q44" s="64"/>
      <c r="R44" s="37">
        <v>3</v>
      </c>
      <c r="S44" s="42">
        <f t="shared" si="27"/>
        <v>3</v>
      </c>
      <c r="T44" s="43">
        <f t="shared" si="27"/>
        <v>4</v>
      </c>
      <c r="U44" s="43">
        <f t="shared" si="27"/>
        <v>4</v>
      </c>
      <c r="V44" s="43">
        <f t="shared" si="27"/>
        <v>5</v>
      </c>
      <c r="W44" s="43">
        <f t="shared" si="27"/>
        <v>5</v>
      </c>
      <c r="X44" s="43">
        <f t="shared" si="27"/>
        <v>2</v>
      </c>
      <c r="Y44" s="43">
        <f t="shared" si="27"/>
        <v>5</v>
      </c>
      <c r="Z44" s="44">
        <f t="shared" si="27"/>
        <v>1</v>
      </c>
      <c r="AA44" s="1"/>
      <c r="AB44" s="1"/>
      <c r="AC44" s="9"/>
    </row>
    <row r="45" spans="1:29" x14ac:dyDescent="0.2">
      <c r="A45" s="60">
        <v>15</v>
      </c>
      <c r="B45" s="13">
        <v>29</v>
      </c>
      <c r="C45" s="20">
        <v>6</v>
      </c>
      <c r="D45" s="20">
        <v>5</v>
      </c>
      <c r="E45" s="20">
        <v>8</v>
      </c>
      <c r="F45" s="20">
        <v>7</v>
      </c>
      <c r="G45" s="20"/>
      <c r="H45" s="21"/>
      <c r="I45" s="8">
        <f>SUM(C45:H47)</f>
        <v>36</v>
      </c>
      <c r="Q45" s="64"/>
      <c r="R45" s="37">
        <v>2</v>
      </c>
      <c r="S45" s="42">
        <f t="shared" si="27"/>
        <v>8</v>
      </c>
      <c r="T45" s="43">
        <f t="shared" si="27"/>
        <v>6</v>
      </c>
      <c r="U45" s="43">
        <f t="shared" si="27"/>
        <v>7</v>
      </c>
      <c r="V45" s="43">
        <f t="shared" si="27"/>
        <v>4</v>
      </c>
      <c r="W45" s="43">
        <f t="shared" si="27"/>
        <v>3</v>
      </c>
      <c r="X45" s="43">
        <f t="shared" si="27"/>
        <v>10</v>
      </c>
      <c r="Y45" s="43">
        <f t="shared" si="27"/>
        <v>4</v>
      </c>
      <c r="Z45" s="44">
        <f t="shared" si="27"/>
        <v>12</v>
      </c>
      <c r="AC45" s="9"/>
    </row>
    <row r="46" spans="1:29" x14ac:dyDescent="0.2">
      <c r="A46" s="60"/>
      <c r="B46" s="14">
        <v>30</v>
      </c>
      <c r="C46" s="22">
        <v>4</v>
      </c>
      <c r="D46" s="22">
        <v>3</v>
      </c>
      <c r="E46" s="22">
        <v>2</v>
      </c>
      <c r="F46" s="22">
        <v>1</v>
      </c>
      <c r="G46" s="22"/>
      <c r="H46" s="23"/>
      <c r="Q46" s="64"/>
      <c r="R46" s="37">
        <v>1</v>
      </c>
      <c r="S46" s="42">
        <f t="shared" si="27"/>
        <v>3</v>
      </c>
      <c r="T46" s="43">
        <f t="shared" si="27"/>
        <v>4</v>
      </c>
      <c r="U46" s="43">
        <f t="shared" si="27"/>
        <v>3</v>
      </c>
      <c r="V46" s="43">
        <f t="shared" si="27"/>
        <v>5</v>
      </c>
      <c r="W46" s="43">
        <f t="shared" si="27"/>
        <v>6</v>
      </c>
      <c r="X46" s="43">
        <f t="shared" si="27"/>
        <v>2</v>
      </c>
      <c r="Y46" s="43">
        <f t="shared" si="27"/>
        <v>5</v>
      </c>
      <c r="Z46" s="44">
        <f t="shared" si="27"/>
        <v>1</v>
      </c>
      <c r="AC46" s="9"/>
    </row>
    <row r="47" spans="1:29" x14ac:dyDescent="0.2">
      <c r="A47" s="60"/>
      <c r="B47" s="15"/>
      <c r="C47" s="24"/>
      <c r="D47" s="24"/>
      <c r="E47" s="24"/>
      <c r="F47" s="24"/>
      <c r="G47" s="24"/>
      <c r="H47" s="25"/>
      <c r="Q47" s="64"/>
      <c r="R47" s="38">
        <v>0</v>
      </c>
      <c r="S47" s="45">
        <f t="shared" si="27"/>
        <v>0</v>
      </c>
      <c r="T47" s="46">
        <f t="shared" si="27"/>
        <v>0</v>
      </c>
      <c r="U47" s="46">
        <f t="shared" si="27"/>
        <v>0</v>
      </c>
      <c r="V47" s="46">
        <f t="shared" si="27"/>
        <v>0</v>
      </c>
      <c r="W47" s="46">
        <f t="shared" si="27"/>
        <v>0</v>
      </c>
      <c r="X47" s="46">
        <f t="shared" si="27"/>
        <v>0</v>
      </c>
      <c r="Y47" s="46">
        <f t="shared" si="27"/>
        <v>0</v>
      </c>
      <c r="Z47" s="47">
        <f t="shared" si="27"/>
        <v>0</v>
      </c>
      <c r="AA47" s="48"/>
      <c r="AC47" s="9"/>
    </row>
    <row r="48" spans="1:29" x14ac:dyDescent="0.2">
      <c r="AC48" s="9"/>
    </row>
    <row r="50" spans="3:8" x14ac:dyDescent="0.2">
      <c r="C50" s="63"/>
      <c r="D50" s="63"/>
      <c r="E50" s="63"/>
      <c r="F50" s="63"/>
      <c r="G50" s="63"/>
      <c r="H50" s="63"/>
    </row>
    <row r="51" spans="3:8" x14ac:dyDescent="0.2">
      <c r="C51" s="63"/>
      <c r="D51" s="63"/>
      <c r="E51" s="63"/>
      <c r="F51" s="63"/>
      <c r="G51" s="63"/>
      <c r="H51" s="63"/>
    </row>
  </sheetData>
  <sheetProtection algorithmName="SHA-512" hashValue="OrRNg/7oZ0TsAwKZRAxzm1a2EIe95Dt6tMh9JqIk3/NHkBvc96yAGKaCkJbH8qN1V9CTsjrGH/JhM90f/Rkv7Q==" saltValue="zLcAD9oPYUv9UkNOxD7MWg==" spinCount="100000" sheet="1" objects="1" scenarios="1" selectLockedCells="1" selectUnlockedCells="1"/>
  <mergeCells count="23">
    <mergeCell ref="C50:D50"/>
    <mergeCell ref="E50:F50"/>
    <mergeCell ref="G50:H50"/>
    <mergeCell ref="C51:H51"/>
    <mergeCell ref="Q43:Q47"/>
    <mergeCell ref="A42:A44"/>
    <mergeCell ref="A45:A47"/>
    <mergeCell ref="A21:A23"/>
    <mergeCell ref="A24:A26"/>
    <mergeCell ref="R24:Z24"/>
    <mergeCell ref="Q26:Q39"/>
    <mergeCell ref="A27:A29"/>
    <mergeCell ref="A30:A32"/>
    <mergeCell ref="A33:A35"/>
    <mergeCell ref="A36:A38"/>
    <mergeCell ref="A39:A41"/>
    <mergeCell ref="R41:Z41"/>
    <mergeCell ref="A18:A20"/>
    <mergeCell ref="A3:A5"/>
    <mergeCell ref="A6:A8"/>
    <mergeCell ref="A9:A11"/>
    <mergeCell ref="A12:A14"/>
    <mergeCell ref="A15:A17"/>
  </mergeCells>
  <conditionalFormatting sqref="K3:P20">
    <cfRule type="colorScale" priority="97">
      <colorScale>
        <cfvo type="min"/>
        <cfvo type="max"/>
        <color rgb="FFFCFCFF"/>
        <color rgb="FF63BE7B"/>
      </colorScale>
    </cfRule>
  </conditionalFormatting>
  <conditionalFormatting sqref="AB3:AB7 S3:Z20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6">
      <colorScale>
        <cfvo type="min"/>
        <cfvo type="max"/>
        <color rgb="FFFCFCFF"/>
        <color rgb="FF63BE7B"/>
      </colorScale>
    </cfRule>
  </conditionalFormatting>
  <conditionalFormatting sqref="AC3:AC48">
    <cfRule type="colorScale" priority="94">
      <colorScale>
        <cfvo type="min"/>
        <cfvo type="max"/>
        <color rgb="FFFCFCFF"/>
        <color rgb="FF63BE7B"/>
      </colorScale>
    </cfRule>
  </conditionalFormatting>
  <conditionalFormatting sqref="S43:Z47 AA47">
    <cfRule type="colorScale" priority="90">
      <colorScale>
        <cfvo type="min"/>
        <cfvo type="max"/>
        <color rgb="FFFCFCFF"/>
        <color rgb="FF63BE7B"/>
      </colorScale>
    </cfRule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H47">
    <cfRule type="cellIs" dxfId="99" priority="1" operator="equal">
      <formula>$N$24</formula>
    </cfRule>
  </conditionalFormatting>
  <conditionalFormatting sqref="C6">
    <cfRule type="cellIs" dxfId="98" priority="89" operator="equal">
      <formula>$C$6</formula>
    </cfRule>
  </conditionalFormatting>
  <conditionalFormatting sqref="H5:H6">
    <cfRule type="duplicateValues" dxfId="97" priority="87"/>
  </conditionalFormatting>
  <conditionalFormatting sqref="G5:G6">
    <cfRule type="duplicateValues" dxfId="96" priority="86"/>
  </conditionalFormatting>
  <conditionalFormatting sqref="F5:F6">
    <cfRule type="duplicateValues" dxfId="95" priority="85"/>
  </conditionalFormatting>
  <conditionalFormatting sqref="E5:E6">
    <cfRule type="duplicateValues" dxfId="94" priority="84"/>
  </conditionalFormatting>
  <conditionalFormatting sqref="D5:D6">
    <cfRule type="duplicateValues" dxfId="93" priority="83"/>
  </conditionalFormatting>
  <conditionalFormatting sqref="C5:C6">
    <cfRule type="duplicateValues" dxfId="92" priority="82"/>
  </conditionalFormatting>
  <conditionalFormatting sqref="C8:C9">
    <cfRule type="duplicateValues" dxfId="91" priority="81"/>
  </conditionalFormatting>
  <conditionalFormatting sqref="D8:D9">
    <cfRule type="duplicateValues" dxfId="90" priority="80"/>
  </conditionalFormatting>
  <conditionalFormatting sqref="E8:E9">
    <cfRule type="duplicateValues" dxfId="89" priority="79"/>
  </conditionalFormatting>
  <conditionalFormatting sqref="F8:F9">
    <cfRule type="duplicateValues" dxfId="88" priority="78"/>
  </conditionalFormatting>
  <conditionalFormatting sqref="G8:G9">
    <cfRule type="duplicateValues" dxfId="87" priority="77"/>
  </conditionalFormatting>
  <conditionalFormatting sqref="H8:H9">
    <cfRule type="duplicateValues" dxfId="86" priority="76"/>
  </conditionalFormatting>
  <conditionalFormatting sqref="H11:H12">
    <cfRule type="duplicateValues" dxfId="85" priority="75"/>
  </conditionalFormatting>
  <conditionalFormatting sqref="G11:G12">
    <cfRule type="duplicateValues" dxfId="84" priority="74"/>
  </conditionalFormatting>
  <conditionalFormatting sqref="F11:F12">
    <cfRule type="duplicateValues" dxfId="83" priority="73"/>
  </conditionalFormatting>
  <conditionalFormatting sqref="E11:E12">
    <cfRule type="duplicateValues" dxfId="82" priority="72"/>
  </conditionalFormatting>
  <conditionalFormatting sqref="D11:D12">
    <cfRule type="duplicateValues" dxfId="81" priority="71"/>
  </conditionalFormatting>
  <conditionalFormatting sqref="C11:C12">
    <cfRule type="duplicateValues" dxfId="80" priority="70"/>
  </conditionalFormatting>
  <conditionalFormatting sqref="C14:C15">
    <cfRule type="duplicateValues" dxfId="79" priority="69"/>
  </conditionalFormatting>
  <conditionalFormatting sqref="D14:D15">
    <cfRule type="duplicateValues" dxfId="78" priority="68"/>
  </conditionalFormatting>
  <conditionalFormatting sqref="E14:E15">
    <cfRule type="duplicateValues" dxfId="77" priority="67"/>
  </conditionalFormatting>
  <conditionalFormatting sqref="F14:F15">
    <cfRule type="duplicateValues" dxfId="76" priority="66"/>
  </conditionalFormatting>
  <conditionalFormatting sqref="G14:G15">
    <cfRule type="duplicateValues" dxfId="75" priority="65"/>
  </conditionalFormatting>
  <conditionalFormatting sqref="H14:H15">
    <cfRule type="duplicateValues" dxfId="74" priority="64"/>
  </conditionalFormatting>
  <conditionalFormatting sqref="C17:C18">
    <cfRule type="duplicateValues" dxfId="73" priority="63"/>
  </conditionalFormatting>
  <conditionalFormatting sqref="D17:D18">
    <cfRule type="duplicateValues" dxfId="72" priority="62"/>
  </conditionalFormatting>
  <conditionalFormatting sqref="E17:E18">
    <cfRule type="duplicateValues" dxfId="71" priority="60"/>
  </conditionalFormatting>
  <conditionalFormatting sqref="F17:F18">
    <cfRule type="duplicateValues" dxfId="70" priority="59"/>
  </conditionalFormatting>
  <conditionalFormatting sqref="G17:G18">
    <cfRule type="duplicateValues" dxfId="69" priority="58"/>
  </conditionalFormatting>
  <conditionalFormatting sqref="H17:H18">
    <cfRule type="duplicateValues" dxfId="68" priority="57"/>
  </conditionalFormatting>
  <conditionalFormatting sqref="H20:H21">
    <cfRule type="duplicateValues" dxfId="67" priority="56"/>
  </conditionalFormatting>
  <conditionalFormatting sqref="G20:G21">
    <cfRule type="duplicateValues" dxfId="66" priority="55"/>
  </conditionalFormatting>
  <conditionalFormatting sqref="F20:F21">
    <cfRule type="duplicateValues" dxfId="65" priority="53"/>
  </conditionalFormatting>
  <conditionalFormatting sqref="E20:E21">
    <cfRule type="duplicateValues" dxfId="64" priority="52"/>
  </conditionalFormatting>
  <conditionalFormatting sqref="D20:D21">
    <cfRule type="duplicateValues" dxfId="63" priority="51"/>
  </conditionalFormatting>
  <conditionalFormatting sqref="C20:C21">
    <cfRule type="duplicateValues" dxfId="62" priority="50"/>
  </conditionalFormatting>
  <conditionalFormatting sqref="C23:C24">
    <cfRule type="duplicateValues" dxfId="61" priority="49"/>
  </conditionalFormatting>
  <conditionalFormatting sqref="D23:D24">
    <cfRule type="duplicateValues" dxfId="60" priority="48"/>
  </conditionalFormatting>
  <conditionalFormatting sqref="E23:E24">
    <cfRule type="duplicateValues" dxfId="59" priority="47"/>
  </conditionalFormatting>
  <conditionalFormatting sqref="F23:F24">
    <cfRule type="duplicateValues" dxfId="58" priority="46"/>
  </conditionalFormatting>
  <conditionalFormatting sqref="G23:G24">
    <cfRule type="duplicateValues" dxfId="57" priority="45"/>
  </conditionalFormatting>
  <conditionalFormatting sqref="H23:H24">
    <cfRule type="duplicateValues" dxfId="56" priority="44"/>
  </conditionalFormatting>
  <conditionalFormatting sqref="C26:C27">
    <cfRule type="duplicateValues" dxfId="55" priority="43"/>
  </conditionalFormatting>
  <conditionalFormatting sqref="D26:D27">
    <cfRule type="duplicateValues" dxfId="54" priority="42"/>
  </conditionalFormatting>
  <conditionalFormatting sqref="E26:E27">
    <cfRule type="duplicateValues" dxfId="53" priority="41"/>
  </conditionalFormatting>
  <conditionalFormatting sqref="F26:F27">
    <cfRule type="duplicateValues" dxfId="52" priority="40"/>
  </conditionalFormatting>
  <conditionalFormatting sqref="G26:G27">
    <cfRule type="duplicateValues" dxfId="51" priority="39"/>
  </conditionalFormatting>
  <conditionalFormatting sqref="H26:H27">
    <cfRule type="duplicateValues" dxfId="50" priority="38"/>
  </conditionalFormatting>
  <conditionalFormatting sqref="H29:H30">
    <cfRule type="duplicateValues" dxfId="49" priority="37"/>
  </conditionalFormatting>
  <conditionalFormatting sqref="G29:G30">
    <cfRule type="duplicateValues" dxfId="48" priority="36"/>
  </conditionalFormatting>
  <conditionalFormatting sqref="F29:F30">
    <cfRule type="duplicateValues" dxfId="47" priority="35"/>
  </conditionalFormatting>
  <conditionalFormatting sqref="E29:E30">
    <cfRule type="duplicateValues" dxfId="46" priority="34"/>
  </conditionalFormatting>
  <conditionalFormatting sqref="D29:D30">
    <cfRule type="duplicateValues" dxfId="45" priority="33"/>
  </conditionalFormatting>
  <conditionalFormatting sqref="C29:C30">
    <cfRule type="duplicateValues" dxfId="44" priority="32"/>
  </conditionalFormatting>
  <conditionalFormatting sqref="C32:C33">
    <cfRule type="duplicateValues" dxfId="43" priority="31"/>
  </conditionalFormatting>
  <conditionalFormatting sqref="D32:D33">
    <cfRule type="duplicateValues" dxfId="42" priority="30"/>
  </conditionalFormatting>
  <conditionalFormatting sqref="E32:E33">
    <cfRule type="duplicateValues" dxfId="41" priority="29"/>
  </conditionalFormatting>
  <conditionalFormatting sqref="F32:F33">
    <cfRule type="duplicateValues" dxfId="40" priority="28"/>
  </conditionalFormatting>
  <conditionalFormatting sqref="G32:G33">
    <cfRule type="duplicateValues" dxfId="39" priority="27"/>
  </conditionalFormatting>
  <conditionalFormatting sqref="H32:H33">
    <cfRule type="duplicateValues" dxfId="38" priority="26"/>
  </conditionalFormatting>
  <conditionalFormatting sqref="C35:C36">
    <cfRule type="duplicateValues" dxfId="37" priority="25"/>
  </conditionalFormatting>
  <conditionalFormatting sqref="D35:D36">
    <cfRule type="duplicateValues" dxfId="36" priority="24"/>
  </conditionalFormatting>
  <conditionalFormatting sqref="E35:E36">
    <cfRule type="duplicateValues" dxfId="35" priority="23"/>
  </conditionalFormatting>
  <conditionalFormatting sqref="F35:F36">
    <cfRule type="duplicateValues" dxfId="34" priority="22"/>
  </conditionalFormatting>
  <conditionalFormatting sqref="G35:G36">
    <cfRule type="duplicateValues" dxfId="33" priority="21"/>
  </conditionalFormatting>
  <conditionalFormatting sqref="H35:H36">
    <cfRule type="duplicateValues" dxfId="32" priority="20"/>
  </conditionalFormatting>
  <conditionalFormatting sqref="C38:C39">
    <cfRule type="duplicateValues" dxfId="31" priority="19"/>
  </conditionalFormatting>
  <conditionalFormatting sqref="D38:D39">
    <cfRule type="duplicateValues" dxfId="30" priority="18"/>
  </conditionalFormatting>
  <conditionalFormatting sqref="E38:E39">
    <cfRule type="duplicateValues" dxfId="29" priority="17"/>
  </conditionalFormatting>
  <conditionalFormatting sqref="F38:F39">
    <cfRule type="duplicateValues" dxfId="28" priority="16"/>
  </conditionalFormatting>
  <conditionalFormatting sqref="G38:G39">
    <cfRule type="duplicateValues" dxfId="27" priority="15"/>
  </conditionalFormatting>
  <conditionalFormatting sqref="H38:H39">
    <cfRule type="duplicateValues" dxfId="26" priority="14"/>
  </conditionalFormatting>
  <conditionalFormatting sqref="C41:C42">
    <cfRule type="duplicateValues" dxfId="25" priority="13"/>
  </conditionalFormatting>
  <conditionalFormatting sqref="D41:D42">
    <cfRule type="duplicateValues" dxfId="24" priority="12"/>
  </conditionalFormatting>
  <conditionalFormatting sqref="E41:E42">
    <cfRule type="duplicateValues" dxfId="23" priority="11"/>
  </conditionalFormatting>
  <conditionalFormatting sqref="F41:F42">
    <cfRule type="duplicateValues" dxfId="22" priority="10"/>
  </conditionalFormatting>
  <conditionalFormatting sqref="G41:G42">
    <cfRule type="duplicateValues" dxfId="21" priority="9"/>
  </conditionalFormatting>
  <conditionalFormatting sqref="H41:H42">
    <cfRule type="duplicateValues" dxfId="20" priority="8"/>
  </conditionalFormatting>
  <conditionalFormatting sqref="C44:C45">
    <cfRule type="duplicateValues" dxfId="19" priority="7"/>
  </conditionalFormatting>
  <conditionalFormatting sqref="D44:D45">
    <cfRule type="duplicateValues" dxfId="18" priority="6"/>
  </conditionalFormatting>
  <conditionalFormatting sqref="E44:E45">
    <cfRule type="duplicateValues" dxfId="17" priority="5"/>
  </conditionalFormatting>
  <conditionalFormatting sqref="F44:F45">
    <cfRule type="duplicateValues" dxfId="16" priority="4"/>
  </conditionalFormatting>
  <conditionalFormatting sqref="G44:G45">
    <cfRule type="duplicateValues" dxfId="15" priority="3"/>
  </conditionalFormatting>
  <conditionalFormatting sqref="H44:H45">
    <cfRule type="duplicateValues" dxfId="14" priority="2"/>
  </conditionalFormatting>
  <conditionalFormatting sqref="S26:Z39">
    <cfRule type="colorScale" priority="10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9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31"/>
  <sheetViews>
    <sheetView tabSelected="1" zoomScale="133" zoomScaleNormal="133" workbookViewId="0">
      <pane ySplit="1" topLeftCell="A2" activePane="bottomLeft" state="frozen"/>
      <selection pane="bottomLeft" activeCell="D6" sqref="D6"/>
    </sheetView>
  </sheetViews>
  <sheetFormatPr baseColWidth="10" defaultColWidth="5.83203125" defaultRowHeight="19" x14ac:dyDescent="0.2"/>
  <cols>
    <col min="1" max="3" width="6.83203125" style="90" customWidth="1"/>
    <col min="4" max="7" width="10.83203125" style="98" customWidth="1"/>
    <col min="8" max="16384" width="5.83203125" style="1"/>
  </cols>
  <sheetData>
    <row r="1" spans="1:7" x14ac:dyDescent="0.2">
      <c r="A1" s="79" t="s">
        <v>14</v>
      </c>
      <c r="B1" s="80" t="s">
        <v>15</v>
      </c>
      <c r="C1" s="81" t="s">
        <v>2</v>
      </c>
      <c r="D1" s="82" t="s">
        <v>6</v>
      </c>
      <c r="E1" s="82" t="s">
        <v>7</v>
      </c>
      <c r="F1" s="82" t="s">
        <v>8</v>
      </c>
      <c r="G1" s="82" t="s">
        <v>9</v>
      </c>
    </row>
    <row r="2" spans="1:7" x14ac:dyDescent="0.2">
      <c r="A2" s="83">
        <v>1</v>
      </c>
      <c r="B2" s="84">
        <v>1</v>
      </c>
      <c r="C2" s="85">
        <v>1</v>
      </c>
      <c r="D2" s="86" t="str">
        <f>VLOOKUP('Flight and boat assignment'!C3,Teams!$B$1:$D$19,3,0)</f>
        <v>Klubb 7</v>
      </c>
      <c r="E2" s="87" t="str">
        <f>VLOOKUP('Flight and boat assignment'!D3,Teams!$B$1:$D$19,3,0)</f>
        <v>Klubb 8</v>
      </c>
      <c r="F2" s="87" t="str">
        <f>VLOOKUP('Flight and boat assignment'!E3,Teams!$B$1:$D$19,3,0)</f>
        <v>Klubb 6</v>
      </c>
      <c r="G2" s="88" t="str">
        <f>VLOOKUP('Flight and boat assignment'!F3,Teams!$B$1:$D$19,3,0)</f>
        <v>Klubb 3</v>
      </c>
    </row>
    <row r="3" spans="1:7" x14ac:dyDescent="0.2">
      <c r="A3" s="89">
        <v>1</v>
      </c>
      <c r="B3" s="90">
        <v>2</v>
      </c>
      <c r="C3" s="91">
        <v>2</v>
      </c>
      <c r="D3" s="92" t="str">
        <f>VLOOKUP('Flight and boat assignment'!C4,Teams!$B$1:$D$19,3,0)</f>
        <v>Klubb 2</v>
      </c>
      <c r="E3" s="93" t="str">
        <f>VLOOKUP('Flight and boat assignment'!D4,Teams!$B$1:$D$19,3,0)</f>
        <v>Klubb 5</v>
      </c>
      <c r="F3" s="93" t="str">
        <f>VLOOKUP('Flight and boat assignment'!E4,Teams!$B$1:$D$19,3,0)</f>
        <v>Klubb 1</v>
      </c>
      <c r="G3" s="94" t="str">
        <f>VLOOKUP('Flight and boat assignment'!F4,Teams!$B$1:$D$19,3,0)</f>
        <v>Klubb 4</v>
      </c>
    </row>
    <row r="4" spans="1:7" x14ac:dyDescent="0.2">
      <c r="A4" s="83">
        <v>2</v>
      </c>
      <c r="B4" s="84">
        <v>1</v>
      </c>
      <c r="C4" s="85">
        <v>3</v>
      </c>
      <c r="D4" s="86" t="str">
        <f>VLOOKUP('Flight and boat assignment'!C6,Teams!$B$1:$D$19,3,0)</f>
        <v>Klubb 8</v>
      </c>
      <c r="E4" s="87" t="str">
        <f>VLOOKUP('Flight and boat assignment'!D6,Teams!$B$1:$D$19,3,0)</f>
        <v>Klubb 5</v>
      </c>
      <c r="F4" s="87" t="str">
        <f>VLOOKUP('Flight and boat assignment'!E6,Teams!$B$1:$D$19,3,0)</f>
        <v>Klubb 6</v>
      </c>
      <c r="G4" s="88" t="str">
        <f>VLOOKUP('Flight and boat assignment'!F6,Teams!$B$1:$D$19,3,0)</f>
        <v>Klubb 4</v>
      </c>
    </row>
    <row r="5" spans="1:7" x14ac:dyDescent="0.2">
      <c r="A5" s="89">
        <v>2</v>
      </c>
      <c r="B5" s="90">
        <v>2</v>
      </c>
      <c r="C5" s="91">
        <v>4</v>
      </c>
      <c r="D5" s="92" t="str">
        <f>VLOOKUP('Flight and boat assignment'!C7,Teams!$B$1:$D$19,3,0)</f>
        <v>Klubb 3</v>
      </c>
      <c r="E5" s="93" t="str">
        <f>VLOOKUP('Flight and boat assignment'!D7,Teams!$B$1:$D$19,3,0)</f>
        <v>Klubb 1</v>
      </c>
      <c r="F5" s="93" t="str">
        <f>VLOOKUP('Flight and boat assignment'!E7,Teams!$B$1:$D$19,3,0)</f>
        <v>Klubb 2</v>
      </c>
      <c r="G5" s="94" t="str">
        <f>VLOOKUP('Flight and boat assignment'!F7,Teams!$B$1:$D$19,3,0)</f>
        <v>Klubb 7</v>
      </c>
    </row>
    <row r="6" spans="1:7" x14ac:dyDescent="0.2">
      <c r="A6" s="83">
        <v>3</v>
      </c>
      <c r="B6" s="84">
        <v>1</v>
      </c>
      <c r="C6" s="85">
        <v>5</v>
      </c>
      <c r="D6" s="86" t="str">
        <f>VLOOKUP('Flight and boat assignment'!C9,Teams!$B$1:$D$19,3,0)</f>
        <v>Klubb 5</v>
      </c>
      <c r="E6" s="87" t="str">
        <f>VLOOKUP('Flight and boat assignment'!D9,Teams!$B$1:$D$19,3,0)</f>
        <v>Klubb 8</v>
      </c>
      <c r="F6" s="87" t="str">
        <f>VLOOKUP('Flight and boat assignment'!E9,Teams!$B$1:$D$19,3,0)</f>
        <v>Klubb 2</v>
      </c>
      <c r="G6" s="88" t="str">
        <f>VLOOKUP('Flight and boat assignment'!F9,Teams!$B$1:$D$19,3,0)</f>
        <v>Klubb 7</v>
      </c>
    </row>
    <row r="7" spans="1:7" x14ac:dyDescent="0.2">
      <c r="A7" s="89">
        <v>3</v>
      </c>
      <c r="B7" s="90">
        <v>2</v>
      </c>
      <c r="C7" s="91">
        <v>6</v>
      </c>
      <c r="D7" s="92" t="str">
        <f>VLOOKUP('Flight and boat assignment'!C10,Teams!$B$1:$D$19,3,0)</f>
        <v>Klubb 3</v>
      </c>
      <c r="E7" s="93" t="str">
        <f>VLOOKUP('Flight and boat assignment'!D10,Teams!$B$1:$D$19,3,0)</f>
        <v>Klubb 4</v>
      </c>
      <c r="F7" s="93" t="str">
        <f>VLOOKUP('Flight and boat assignment'!E10,Teams!$B$1:$D$19,3,0)</f>
        <v>Klubb 1</v>
      </c>
      <c r="G7" s="94" t="str">
        <f>VLOOKUP('Flight and boat assignment'!F10,Teams!$B$1:$D$19,3,0)</f>
        <v>Klubb 6</v>
      </c>
    </row>
    <row r="8" spans="1:7" x14ac:dyDescent="0.2">
      <c r="A8" s="83">
        <v>4</v>
      </c>
      <c r="B8" s="84">
        <v>1</v>
      </c>
      <c r="C8" s="85">
        <v>7</v>
      </c>
      <c r="D8" s="86" t="str">
        <f>VLOOKUP('Flight and boat assignment'!C12,Teams!$B$1:$D$19,3,0)</f>
        <v>Klubb 7</v>
      </c>
      <c r="E8" s="87" t="str">
        <f>VLOOKUP('Flight and boat assignment'!D12,Teams!$B$1:$D$19,3,0)</f>
        <v>Klubb 4</v>
      </c>
      <c r="F8" s="87" t="str">
        <f>VLOOKUP('Flight and boat assignment'!E12,Teams!$B$1:$D$19,3,0)</f>
        <v>Klubb 1</v>
      </c>
      <c r="G8" s="88" t="str">
        <f>VLOOKUP('Flight and boat assignment'!F12,Teams!$B$1:$D$19,3,0)</f>
        <v>Klubb 8</v>
      </c>
    </row>
    <row r="9" spans="1:7" x14ac:dyDescent="0.2">
      <c r="A9" s="89">
        <v>4</v>
      </c>
      <c r="B9" s="90">
        <v>2</v>
      </c>
      <c r="C9" s="91">
        <v>8</v>
      </c>
      <c r="D9" s="92" t="str">
        <f>VLOOKUP('Flight and boat assignment'!C13,Teams!$B$1:$D$19,3,0)</f>
        <v>Klubb 6</v>
      </c>
      <c r="E9" s="93" t="str">
        <f>VLOOKUP('Flight and boat assignment'!D13,Teams!$B$1:$D$19,3,0)</f>
        <v>Klubb 2</v>
      </c>
      <c r="F9" s="93" t="str">
        <f>VLOOKUP('Flight and boat assignment'!E13,Teams!$B$1:$D$19,3,0)</f>
        <v>Klubb 3</v>
      </c>
      <c r="G9" s="94" t="str">
        <f>VLOOKUP('Flight and boat assignment'!F13,Teams!$B$1:$D$19,3,0)</f>
        <v>Klubb 5</v>
      </c>
    </row>
    <row r="10" spans="1:7" x14ac:dyDescent="0.2">
      <c r="A10" s="83">
        <v>5</v>
      </c>
      <c r="B10" s="84">
        <v>1</v>
      </c>
      <c r="C10" s="85">
        <v>9</v>
      </c>
      <c r="D10" s="86" t="str">
        <f>VLOOKUP('Flight and boat assignment'!C15,Teams!$B$1:$D$19,3,0)</f>
        <v>Klubb 1</v>
      </c>
      <c r="E10" s="87" t="str">
        <f>VLOOKUP('Flight and boat assignment'!D15,Teams!$B$1:$D$19,3,0)</f>
        <v>Klubb 8</v>
      </c>
      <c r="F10" s="87" t="str">
        <f>VLOOKUP('Flight and boat assignment'!E15,Teams!$B$1:$D$19,3,0)</f>
        <v>Klubb 3</v>
      </c>
      <c r="G10" s="88" t="str">
        <f>VLOOKUP('Flight and boat assignment'!F15,Teams!$B$1:$D$19,3,0)</f>
        <v>Klubb 5</v>
      </c>
    </row>
    <row r="11" spans="1:7" x14ac:dyDescent="0.2">
      <c r="A11" s="89">
        <v>5</v>
      </c>
      <c r="B11" s="90">
        <v>2</v>
      </c>
      <c r="C11" s="91">
        <v>10</v>
      </c>
      <c r="D11" s="92" t="str">
        <f>VLOOKUP('Flight and boat assignment'!C16,Teams!$B$1:$D$19,3,0)</f>
        <v>Klubb 4</v>
      </c>
      <c r="E11" s="93" t="str">
        <f>VLOOKUP('Flight and boat assignment'!D16,Teams!$B$1:$D$19,3,0)</f>
        <v>Klubb 6</v>
      </c>
      <c r="F11" s="93" t="str">
        <f>VLOOKUP('Flight and boat assignment'!E16,Teams!$B$1:$D$19,3,0)</f>
        <v>Klubb 7</v>
      </c>
      <c r="G11" s="94" t="str">
        <f>VLOOKUP('Flight and boat assignment'!F16,Teams!$B$1:$D$19,3,0)</f>
        <v>Klubb 2</v>
      </c>
    </row>
    <row r="12" spans="1:7" x14ac:dyDescent="0.2">
      <c r="A12" s="83">
        <v>6</v>
      </c>
      <c r="B12" s="84">
        <v>1</v>
      </c>
      <c r="C12" s="85">
        <v>11</v>
      </c>
      <c r="D12" s="86" t="str">
        <f>VLOOKUP('Flight and boat assignment'!C18,Teams!$B$1:$D$19,3,0)</f>
        <v>Klubb 4</v>
      </c>
      <c r="E12" s="87" t="str">
        <f>VLOOKUP('Flight and boat assignment'!D18,Teams!$B$1:$D$19,3,0)</f>
        <v>Klubb 8</v>
      </c>
      <c r="F12" s="87" t="str">
        <f>VLOOKUP('Flight and boat assignment'!E18,Teams!$B$1:$D$19,3,0)</f>
        <v>Klubb 3</v>
      </c>
      <c r="G12" s="88" t="str">
        <f>VLOOKUP('Flight and boat assignment'!F18,Teams!$B$1:$D$19,3,0)</f>
        <v>Klubb 2</v>
      </c>
    </row>
    <row r="13" spans="1:7" x14ac:dyDescent="0.2">
      <c r="A13" s="89">
        <v>6</v>
      </c>
      <c r="B13" s="90">
        <v>2</v>
      </c>
      <c r="C13" s="91">
        <v>12</v>
      </c>
      <c r="D13" s="92" t="str">
        <f>VLOOKUP('Flight and boat assignment'!C19,Teams!$B$1:$D$19,3,0)</f>
        <v>Klubb 5</v>
      </c>
      <c r="E13" s="93" t="str">
        <f>VLOOKUP('Flight and boat assignment'!D19,Teams!$B$1:$D$19,3,0)</f>
        <v>Klubb 6</v>
      </c>
      <c r="F13" s="93" t="str">
        <f>VLOOKUP('Flight and boat assignment'!E19,Teams!$B$1:$D$19,3,0)</f>
        <v>Klubb 7</v>
      </c>
      <c r="G13" s="94" t="str">
        <f>VLOOKUP('Flight and boat assignment'!F19,Teams!$B$1:$D$19,3,0)</f>
        <v>Klubb 1</v>
      </c>
    </row>
    <row r="14" spans="1:7" x14ac:dyDescent="0.2">
      <c r="A14" s="83">
        <v>7</v>
      </c>
      <c r="B14" s="84">
        <v>1</v>
      </c>
      <c r="C14" s="85">
        <v>13</v>
      </c>
      <c r="D14" s="86" t="str">
        <f>VLOOKUP('Flight and boat assignment'!C21,Teams!$B$1:$D$19,3,0)</f>
        <v>Klubb 5</v>
      </c>
      <c r="E14" s="87" t="str">
        <f>VLOOKUP('Flight and boat assignment'!D21,Teams!$B$1:$D$19,3,0)</f>
        <v>Klubb 3</v>
      </c>
      <c r="F14" s="87" t="str">
        <f>VLOOKUP('Flight and boat assignment'!E21,Teams!$B$1:$D$19,3,0)</f>
        <v>Klubb 7</v>
      </c>
      <c r="G14" s="88" t="str">
        <f>VLOOKUP('Flight and boat assignment'!F21,Teams!$B$1:$D$19,3,0)</f>
        <v>Klubb 4</v>
      </c>
    </row>
    <row r="15" spans="1:7" x14ac:dyDescent="0.2">
      <c r="A15" s="89">
        <v>7</v>
      </c>
      <c r="B15" s="90">
        <v>2</v>
      </c>
      <c r="C15" s="91">
        <v>14</v>
      </c>
      <c r="D15" s="92" t="str">
        <f>VLOOKUP('Flight and boat assignment'!C22,Teams!$B$1:$D$19,3,0)</f>
        <v>Klubb 8</v>
      </c>
      <c r="E15" s="93" t="str">
        <f>VLOOKUP('Flight and boat assignment'!D22,Teams!$B$1:$D$19,3,0)</f>
        <v>Klubb 1</v>
      </c>
      <c r="F15" s="93" t="str">
        <f>VLOOKUP('Flight and boat assignment'!E22,Teams!$B$1:$D$19,3,0)</f>
        <v>Klubb 6</v>
      </c>
      <c r="G15" s="94" t="str">
        <f>VLOOKUP('Flight and boat assignment'!F22,Teams!$B$1:$D$19,3,0)</f>
        <v>Klubb 2</v>
      </c>
    </row>
    <row r="16" spans="1:7" x14ac:dyDescent="0.2">
      <c r="A16" s="83">
        <v>8</v>
      </c>
      <c r="B16" s="84">
        <v>1</v>
      </c>
      <c r="C16" s="85">
        <v>15</v>
      </c>
      <c r="D16" s="86" t="str">
        <f>VLOOKUP('Flight and boat assignment'!C24,Teams!$B$1:$D$19,3,0)</f>
        <v>Klubb 8</v>
      </c>
      <c r="E16" s="87" t="str">
        <f>VLOOKUP('Flight and boat assignment'!D24,Teams!$B$1:$D$19,3,0)</f>
        <v>Klubb 7</v>
      </c>
      <c r="F16" s="87" t="str">
        <f>VLOOKUP('Flight and boat assignment'!E24,Teams!$B$1:$D$19,3,0)</f>
        <v>Klubb 6</v>
      </c>
      <c r="G16" s="88" t="str">
        <f>VLOOKUP('Flight and boat assignment'!F24,Teams!$B$1:$D$19,3,0)</f>
        <v>Klubb 2</v>
      </c>
    </row>
    <row r="17" spans="1:7" x14ac:dyDescent="0.2">
      <c r="A17" s="89">
        <v>8</v>
      </c>
      <c r="B17" s="90">
        <v>2</v>
      </c>
      <c r="C17" s="91">
        <v>16</v>
      </c>
      <c r="D17" s="92" t="str">
        <f>VLOOKUP('Flight and boat assignment'!C25,Teams!$B$1:$D$19,3,0)</f>
        <v>Klubb 3</v>
      </c>
      <c r="E17" s="93" t="str">
        <f>VLOOKUP('Flight and boat assignment'!D25,Teams!$B$1:$D$19,3,0)</f>
        <v>Klubb 1</v>
      </c>
      <c r="F17" s="93" t="str">
        <f>VLOOKUP('Flight and boat assignment'!E25,Teams!$B$1:$D$19,3,0)</f>
        <v>Klubb 5</v>
      </c>
      <c r="G17" s="94" t="str">
        <f>VLOOKUP('Flight and boat assignment'!F25,Teams!$B$1:$D$19,3,0)</f>
        <v>Klubb 4</v>
      </c>
    </row>
    <row r="18" spans="1:7" x14ac:dyDescent="0.2">
      <c r="A18" s="83">
        <v>9</v>
      </c>
      <c r="B18" s="84">
        <v>1</v>
      </c>
      <c r="C18" s="85">
        <v>17</v>
      </c>
      <c r="D18" s="86" t="str">
        <f>VLOOKUP('Flight and boat assignment'!C27,Teams!$B$1:$D$19,3,0)</f>
        <v>Klubb 8</v>
      </c>
      <c r="E18" s="87" t="str">
        <f>VLOOKUP('Flight and boat assignment'!D27,Teams!$B$1:$D$19,3,0)</f>
        <v>Klubb 2</v>
      </c>
      <c r="F18" s="87" t="str">
        <f>VLOOKUP('Flight and boat assignment'!E27,Teams!$B$1:$D$19,3,0)</f>
        <v>Klubb 5</v>
      </c>
      <c r="G18" s="88" t="str">
        <f>VLOOKUP('Flight and boat assignment'!F27,Teams!$B$1:$D$19,3,0)</f>
        <v>Klubb 4</v>
      </c>
    </row>
    <row r="19" spans="1:7" x14ac:dyDescent="0.2">
      <c r="A19" s="89">
        <v>9</v>
      </c>
      <c r="B19" s="90">
        <v>2</v>
      </c>
      <c r="C19" s="91">
        <v>18</v>
      </c>
      <c r="D19" s="92" t="str">
        <f>VLOOKUP('Flight and boat assignment'!C28,Teams!$B$1:$D$19,3,0)</f>
        <v>Klubb 7</v>
      </c>
      <c r="E19" s="93" t="str">
        <f>VLOOKUP('Flight and boat assignment'!D28,Teams!$B$1:$D$19,3,0)</f>
        <v>Klubb 1</v>
      </c>
      <c r="F19" s="93" t="str">
        <f>VLOOKUP('Flight and boat assignment'!E28,Teams!$B$1:$D$19,3,0)</f>
        <v>Klubb 6</v>
      </c>
      <c r="G19" s="94" t="str">
        <f>VLOOKUP('Flight and boat assignment'!F28,Teams!$B$1:$D$19,3,0)</f>
        <v>Klubb 3</v>
      </c>
    </row>
    <row r="20" spans="1:7" x14ac:dyDescent="0.2">
      <c r="A20" s="83">
        <v>10</v>
      </c>
      <c r="B20" s="84">
        <v>1</v>
      </c>
      <c r="C20" s="85">
        <v>19</v>
      </c>
      <c r="D20" s="86" t="str">
        <f>VLOOKUP('Flight and boat assignment'!C30,Teams!$B$1:$D$19,3,0)</f>
        <v>Klubb 7</v>
      </c>
      <c r="E20" s="87" t="str">
        <f>VLOOKUP('Flight and boat assignment'!D30,Teams!$B$1:$D$19,3,0)</f>
        <v>Klubb 4</v>
      </c>
      <c r="F20" s="87" t="str">
        <f>VLOOKUP('Flight and boat assignment'!E30,Teams!$B$1:$D$19,3,0)</f>
        <v>Klubb 8</v>
      </c>
      <c r="G20" s="88" t="str">
        <f>VLOOKUP('Flight and boat assignment'!F30,Teams!$B$1:$D$19,3,0)</f>
        <v>Klubb 3</v>
      </c>
    </row>
    <row r="21" spans="1:7" x14ac:dyDescent="0.2">
      <c r="A21" s="89">
        <v>10</v>
      </c>
      <c r="B21" s="90">
        <v>2</v>
      </c>
      <c r="C21" s="91">
        <v>20</v>
      </c>
      <c r="D21" s="92" t="str">
        <f>VLOOKUP('Flight and boat assignment'!C31,Teams!$B$1:$D$19,3,0)</f>
        <v>Klubb 1</v>
      </c>
      <c r="E21" s="93" t="str">
        <f>VLOOKUP('Flight and boat assignment'!D31,Teams!$B$1:$D$19,3,0)</f>
        <v>Klubb 2</v>
      </c>
      <c r="F21" s="93" t="str">
        <f>VLOOKUP('Flight and boat assignment'!E31,Teams!$B$1:$D$19,3,0)</f>
        <v>Klubb 5</v>
      </c>
      <c r="G21" s="94" t="str">
        <f>VLOOKUP('Flight and boat assignment'!F31,Teams!$B$1:$D$19,3,0)</f>
        <v>Klubb 6</v>
      </c>
    </row>
    <row r="22" spans="1:7" x14ac:dyDescent="0.2">
      <c r="A22" s="83">
        <v>11</v>
      </c>
      <c r="B22" s="84">
        <v>1</v>
      </c>
      <c r="C22" s="85">
        <v>21</v>
      </c>
      <c r="D22" s="86" t="str">
        <f>VLOOKUP('Flight and boat assignment'!C33,Teams!$B$1:$D$19,3,0)</f>
        <v>Klubb 1</v>
      </c>
      <c r="E22" s="87" t="str">
        <f>VLOOKUP('Flight and boat assignment'!D33,Teams!$B$1:$D$19,3,0)</f>
        <v>Klubb 2</v>
      </c>
      <c r="F22" s="87" t="str">
        <f>VLOOKUP('Flight and boat assignment'!E33,Teams!$B$1:$D$19,3,0)</f>
        <v>Klubb 3</v>
      </c>
      <c r="G22" s="88" t="str">
        <f>VLOOKUP('Flight and boat assignment'!F33,Teams!$B$1:$D$19,3,0)</f>
        <v>Klubb 8</v>
      </c>
    </row>
    <row r="23" spans="1:7" x14ac:dyDescent="0.2">
      <c r="A23" s="89">
        <v>11</v>
      </c>
      <c r="B23" s="90">
        <v>2</v>
      </c>
      <c r="C23" s="91">
        <v>22</v>
      </c>
      <c r="D23" s="92" t="str">
        <f>VLOOKUP('Flight and boat assignment'!C34,Teams!$B$1:$D$19,3,0)</f>
        <v>Klubb 6</v>
      </c>
      <c r="E23" s="93" t="str">
        <f>VLOOKUP('Flight and boat assignment'!D34,Teams!$B$1:$D$19,3,0)</f>
        <v>Klubb 7</v>
      </c>
      <c r="F23" s="93" t="str">
        <f>VLOOKUP('Flight and boat assignment'!E34,Teams!$B$1:$D$19,3,0)</f>
        <v>Klubb 4</v>
      </c>
      <c r="G23" s="94" t="str">
        <f>VLOOKUP('Flight and boat assignment'!F34,Teams!$B$1:$D$19,3,0)</f>
        <v>Klubb 5</v>
      </c>
    </row>
    <row r="24" spans="1:7" x14ac:dyDescent="0.2">
      <c r="A24" s="83">
        <v>12</v>
      </c>
      <c r="B24" s="84">
        <v>1</v>
      </c>
      <c r="C24" s="85">
        <v>23</v>
      </c>
      <c r="D24" s="86" t="str">
        <f>VLOOKUP('Flight and boat assignment'!C36,Teams!$B$1:$D$19,3,0)</f>
        <v>Klubb 8</v>
      </c>
      <c r="E24" s="87" t="str">
        <f>VLOOKUP('Flight and boat assignment'!D36,Teams!$B$1:$D$19,3,0)</f>
        <v>Klubb 7</v>
      </c>
      <c r="F24" s="87" t="str">
        <f>VLOOKUP('Flight and boat assignment'!E36,Teams!$B$1:$D$19,3,0)</f>
        <v>Klubb 1</v>
      </c>
      <c r="G24" s="88" t="str">
        <f>VLOOKUP('Flight and boat assignment'!F36,Teams!$B$1:$D$19,3,0)</f>
        <v>Klubb 5</v>
      </c>
    </row>
    <row r="25" spans="1:7" x14ac:dyDescent="0.2">
      <c r="A25" s="89">
        <v>12</v>
      </c>
      <c r="B25" s="90">
        <v>2</v>
      </c>
      <c r="C25" s="91">
        <v>24</v>
      </c>
      <c r="D25" s="92" t="str">
        <f>VLOOKUP('Flight and boat assignment'!C37,Teams!$B$1:$D$19,3,0)</f>
        <v>Klubb 2</v>
      </c>
      <c r="E25" s="93" t="str">
        <f>VLOOKUP('Flight and boat assignment'!D37,Teams!$B$1:$D$19,3,0)</f>
        <v>Klubb 3</v>
      </c>
      <c r="F25" s="93" t="str">
        <f>VLOOKUP('Flight and boat assignment'!E37,Teams!$B$1:$D$19,3,0)</f>
        <v>Klubb 4</v>
      </c>
      <c r="G25" s="94" t="str">
        <f>VLOOKUP('Flight and boat assignment'!F37,Teams!$B$1:$D$19,3,0)</f>
        <v>Klubb 6</v>
      </c>
    </row>
    <row r="26" spans="1:7" x14ac:dyDescent="0.2">
      <c r="A26" s="83">
        <v>13</v>
      </c>
      <c r="B26" s="84">
        <v>1</v>
      </c>
      <c r="C26" s="85">
        <v>25</v>
      </c>
      <c r="D26" s="86" t="str">
        <f>VLOOKUP('Flight and boat assignment'!C39,Teams!$B$1:$D$19,3,0)</f>
        <v>Klubb 5</v>
      </c>
      <c r="E26" s="87" t="str">
        <f>VLOOKUP('Flight and boat assignment'!D39,Teams!$B$1:$D$19,3,0)</f>
        <v>Klubb 3</v>
      </c>
      <c r="F26" s="87" t="str">
        <f>VLOOKUP('Flight and boat assignment'!E39,Teams!$B$1:$D$19,3,0)</f>
        <v>Klubb 8</v>
      </c>
      <c r="G26" s="88" t="str">
        <f>VLOOKUP('Flight and boat assignment'!F39,Teams!$B$1:$D$19,3,0)</f>
        <v>Klubb 6</v>
      </c>
    </row>
    <row r="27" spans="1:7" x14ac:dyDescent="0.2">
      <c r="A27" s="89">
        <v>13</v>
      </c>
      <c r="B27" s="90">
        <v>2</v>
      </c>
      <c r="C27" s="91">
        <v>26</v>
      </c>
      <c r="D27" s="92" t="str">
        <f>VLOOKUP('Flight and boat assignment'!C40,Teams!$B$1:$D$19,3,0)</f>
        <v>Klubb 2</v>
      </c>
      <c r="E27" s="93" t="str">
        <f>VLOOKUP('Flight and boat assignment'!D40,Teams!$B$1:$D$19,3,0)</f>
        <v>Klubb 7</v>
      </c>
      <c r="F27" s="93" t="str">
        <f>VLOOKUP('Flight and boat assignment'!E40,Teams!$B$1:$D$19,3,0)</f>
        <v>Klubb 4</v>
      </c>
      <c r="G27" s="94" t="str">
        <f>VLOOKUP('Flight and boat assignment'!F40,Teams!$B$1:$D$19,3,0)</f>
        <v>Klubb 1</v>
      </c>
    </row>
    <row r="28" spans="1:7" x14ac:dyDescent="0.2">
      <c r="A28" s="83">
        <v>14</v>
      </c>
      <c r="B28" s="84">
        <v>1</v>
      </c>
      <c r="C28" s="85">
        <v>27</v>
      </c>
      <c r="D28" s="86" t="str">
        <f>VLOOKUP('Flight and boat assignment'!C42,Teams!$B$1:$D$19,3,0)</f>
        <v>Klubb 6</v>
      </c>
      <c r="E28" s="87" t="str">
        <f>VLOOKUP('Flight and boat assignment'!D42,Teams!$B$1:$D$19,3,0)</f>
        <v>Klubb 8</v>
      </c>
      <c r="F28" s="87" t="str">
        <f>VLOOKUP('Flight and boat assignment'!E42,Teams!$B$1:$D$19,3,0)</f>
        <v>Klubb 4</v>
      </c>
      <c r="G28" s="88" t="str">
        <f>VLOOKUP('Flight and boat assignment'!F42,Teams!$B$1:$D$19,3,0)</f>
        <v>Klubb 1</v>
      </c>
    </row>
    <row r="29" spans="1:7" x14ac:dyDescent="0.2">
      <c r="A29" s="89">
        <v>14</v>
      </c>
      <c r="B29" s="90">
        <v>2</v>
      </c>
      <c r="C29" s="91">
        <v>28</v>
      </c>
      <c r="D29" s="92" t="str">
        <f>VLOOKUP('Flight and boat assignment'!C43,Teams!$B$1:$D$19,3,0)</f>
        <v>Klubb 2</v>
      </c>
      <c r="E29" s="93" t="str">
        <f>VLOOKUP('Flight and boat assignment'!D43,Teams!$B$1:$D$19,3,0)</f>
        <v>Klubb 5</v>
      </c>
      <c r="F29" s="93" t="str">
        <f>VLOOKUP('Flight and boat assignment'!E43,Teams!$B$1:$D$19,3,0)</f>
        <v>Klubb 3</v>
      </c>
      <c r="G29" s="94" t="str">
        <f>VLOOKUP('Flight and boat assignment'!F43,Teams!$B$1:$D$19,3,0)</f>
        <v>Klubb 7</v>
      </c>
    </row>
    <row r="30" spans="1:7" x14ac:dyDescent="0.2">
      <c r="A30" s="83">
        <v>15</v>
      </c>
      <c r="B30" s="84">
        <v>1</v>
      </c>
      <c r="C30" s="85">
        <v>29</v>
      </c>
      <c r="D30" s="86" t="str">
        <f>VLOOKUP('Flight and boat assignment'!C45,Teams!$B$1:$D$19,3,0)</f>
        <v>Klubb 6</v>
      </c>
      <c r="E30" s="87" t="str">
        <f>VLOOKUP('Flight and boat assignment'!D45,Teams!$B$1:$D$19,3,0)</f>
        <v>Klubb 5</v>
      </c>
      <c r="F30" s="87" t="str">
        <f>VLOOKUP('Flight and boat assignment'!E45,Teams!$B$1:$D$19,3,0)</f>
        <v>Klubb 8</v>
      </c>
      <c r="G30" s="88" t="str">
        <f>VLOOKUP('Flight and boat assignment'!F45,Teams!$B$1:$D$19,3,0)</f>
        <v>Klubb 7</v>
      </c>
    </row>
    <row r="31" spans="1:7" x14ac:dyDescent="0.2">
      <c r="A31" s="89">
        <v>15</v>
      </c>
      <c r="B31" s="90">
        <v>2</v>
      </c>
      <c r="C31" s="91">
        <v>30</v>
      </c>
      <c r="D31" s="95" t="str">
        <f>VLOOKUP('Flight and boat assignment'!C46,Teams!$B$1:$D$19,3,0)</f>
        <v>Klubb 4</v>
      </c>
      <c r="E31" s="96" t="str">
        <f>VLOOKUP('Flight and boat assignment'!D46,Teams!$B$1:$D$19,3,0)</f>
        <v>Klubb 3</v>
      </c>
      <c r="F31" s="96" t="str">
        <f>VLOOKUP('Flight and boat assignment'!E46,Teams!$B$1:$D$19,3,0)</f>
        <v>Klubb 2</v>
      </c>
      <c r="G31" s="97" t="str">
        <f>VLOOKUP('Flight and boat assignment'!F46,Teams!$B$1:$D$19,3,0)</f>
        <v>Klubb 1</v>
      </c>
    </row>
  </sheetData>
  <conditionalFormatting sqref="D30:G30">
    <cfRule type="duplicateValues" dxfId="13" priority="992"/>
  </conditionalFormatting>
  <conditionalFormatting sqref="D28:G28">
    <cfRule type="duplicateValues" dxfId="12" priority="993"/>
  </conditionalFormatting>
  <conditionalFormatting sqref="D26:G26">
    <cfRule type="duplicateValues" dxfId="11" priority="994"/>
  </conditionalFormatting>
  <conditionalFormatting sqref="D24:G24">
    <cfRule type="duplicateValues" dxfId="10" priority="995"/>
  </conditionalFormatting>
  <conditionalFormatting sqref="D22:G22">
    <cfRule type="duplicateValues" dxfId="9" priority="996"/>
  </conditionalFormatting>
  <conditionalFormatting sqref="D20:G20">
    <cfRule type="duplicateValues" dxfId="8" priority="997"/>
  </conditionalFormatting>
  <conditionalFormatting sqref="D18:G18">
    <cfRule type="duplicateValues" dxfId="7" priority="998"/>
  </conditionalFormatting>
  <conditionalFormatting sqref="D16:G16">
    <cfRule type="duplicateValues" dxfId="6" priority="999"/>
  </conditionalFormatting>
  <conditionalFormatting sqref="D14:G14">
    <cfRule type="duplicateValues" dxfId="5" priority="1000"/>
  </conditionalFormatting>
  <conditionalFormatting sqref="D12:G12">
    <cfRule type="duplicateValues" dxfId="4" priority="1001"/>
  </conditionalFormatting>
  <conditionalFormatting sqref="D10:G10">
    <cfRule type="duplicateValues" dxfId="3" priority="1002"/>
  </conditionalFormatting>
  <conditionalFormatting sqref="D8:G8">
    <cfRule type="duplicateValues" dxfId="2" priority="1003"/>
  </conditionalFormatting>
  <conditionalFormatting sqref="D6:G6">
    <cfRule type="duplicateValues" dxfId="1" priority="1004"/>
  </conditionalFormatting>
  <conditionalFormatting sqref="D4:G4">
    <cfRule type="duplicateValues" dxfId="0" priority="1005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64D9CC-81FA-4BD4-913B-EBC3D1A14142}"/>
</file>

<file path=customXml/itemProps2.xml><?xml version="1.0" encoding="utf-8"?>
<ds:datastoreItem xmlns:ds="http://schemas.openxmlformats.org/officeDocument/2006/customXml" ds:itemID="{760A89B4-F1CB-4D87-8E51-59B5678DB903}"/>
</file>

<file path=customXml/itemProps3.xml><?xml version="1.0" encoding="utf-8"?>
<ds:datastoreItem xmlns:ds="http://schemas.openxmlformats.org/officeDocument/2006/customXml" ds:itemID="{19027893-0864-4A20-96A1-A5BC8B5DCA1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Teams</vt:lpstr>
      <vt:lpstr>Flight and boat assignment</vt:lpstr>
      <vt:lpstr>Sailing Chart</vt:lpstr>
      <vt:lpstr>'Flight and boat assignment'!pairingListTemplate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2021-04-06T07:29:42Z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