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2.xml" ContentType="application/vnd.openxmlformats-officedocument.spreadsheetml.queryTable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queryTables/queryTable1.xml" ContentType="application/vnd.openxmlformats-officedocument.spreadsheetml.query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Users/morgan/Downloads/"/>
    </mc:Choice>
  </mc:AlternateContent>
  <xr:revisionPtr revIDLastSave="0" documentId="13_ncr:1_{A85163CA-36D5-AA45-A849-C17E63DCC877}" xr6:coauthVersionLast="36" xr6:coauthVersionMax="36" xr10:uidLastSave="{00000000-0000-0000-0000-000000000000}"/>
  <bookViews>
    <workbookView xWindow="0" yWindow="500" windowWidth="33600" windowHeight="19260" tabRatio="563" activeTab="2" xr2:uid="{00000000-000D-0000-FFFF-FFFF00000000}"/>
  </bookViews>
  <sheets>
    <sheet name="Teams" sheetId="8" r:id="rId1"/>
    <sheet name="Flight and boat assignment" sheetId="25" r:id="rId2"/>
    <sheet name="Sailing Chart" sheetId="20" r:id="rId3"/>
  </sheets>
  <definedNames>
    <definedName name="_xlnm._FilterDatabase" localSheetId="0" hidden="1">Teams!$A$1:$D$19</definedName>
    <definedName name="pairingListTemplate" localSheetId="1">'Flight and boat assignment'!$AC$8:$AG$37</definedName>
    <definedName name="pairingListTemplate__1" localSheetId="1">'Flight and boat assignment'!$L$30:$O$59</definedName>
    <definedName name="_xlnm.Print_Area" localSheetId="0">Teams!$A$1:$C$19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5" i="25" l="1"/>
  <c r="AE5" i="25"/>
  <c r="AF5" i="25"/>
  <c r="AG5" i="25"/>
  <c r="AD6" i="25"/>
  <c r="AE6" i="25"/>
  <c r="AF6" i="25"/>
  <c r="AG6" i="25"/>
  <c r="AD7" i="25"/>
  <c r="AE7" i="25"/>
  <c r="AF7" i="25"/>
  <c r="AG7" i="25"/>
  <c r="AD8" i="25"/>
  <c r="AE8" i="25"/>
  <c r="AF8" i="25"/>
  <c r="AG8" i="25"/>
  <c r="AD9" i="25"/>
  <c r="AE9" i="25"/>
  <c r="AF9" i="25"/>
  <c r="AG9" i="25"/>
  <c r="AD10" i="25"/>
  <c r="AE10" i="25"/>
  <c r="AF10" i="25"/>
  <c r="AG10" i="25"/>
  <c r="AD11" i="25"/>
  <c r="AE11" i="25"/>
  <c r="AF11" i="25"/>
  <c r="AG11" i="25"/>
  <c r="AD12" i="25"/>
  <c r="AE12" i="25"/>
  <c r="AF12" i="25"/>
  <c r="AG12" i="25"/>
  <c r="AD13" i="25"/>
  <c r="AE13" i="25"/>
  <c r="AF13" i="25"/>
  <c r="AG13" i="25"/>
  <c r="AD14" i="25"/>
  <c r="AE14" i="25"/>
  <c r="AF14" i="25"/>
  <c r="AG14" i="25"/>
  <c r="AD15" i="25"/>
  <c r="AE15" i="25"/>
  <c r="AF15" i="25"/>
  <c r="AG15" i="25"/>
  <c r="AD16" i="25"/>
  <c r="AE16" i="25"/>
  <c r="AF16" i="25"/>
  <c r="AG16" i="25"/>
  <c r="AD17" i="25"/>
  <c r="AE17" i="25"/>
  <c r="AF17" i="25"/>
  <c r="AG17" i="25"/>
  <c r="AD18" i="25"/>
  <c r="AE18" i="25"/>
  <c r="AF18" i="25"/>
  <c r="AG18" i="25"/>
  <c r="AD19" i="25"/>
  <c r="AE19" i="25"/>
  <c r="AF19" i="25"/>
  <c r="AG19" i="25"/>
  <c r="AC13" i="25"/>
  <c r="AC6" i="25"/>
  <c r="AC7" i="25"/>
  <c r="AC8" i="25"/>
  <c r="AC9" i="25"/>
  <c r="AC10" i="25"/>
  <c r="AC11" i="25"/>
  <c r="AC12" i="25"/>
  <c r="AC14" i="25"/>
  <c r="AC15" i="25"/>
  <c r="AC16" i="25"/>
  <c r="AC17" i="25"/>
  <c r="AC18" i="25"/>
  <c r="AC19" i="25"/>
  <c r="AC5" i="25"/>
  <c r="AB6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5" i="25"/>
  <c r="S36" i="25"/>
  <c r="T36" i="25"/>
  <c r="U36" i="25"/>
  <c r="V36" i="25"/>
  <c r="W36" i="25"/>
  <c r="X36" i="25"/>
  <c r="AC20" i="25" l="1"/>
  <c r="AD20" i="25"/>
  <c r="AG20" i="25"/>
  <c r="AF20" i="25"/>
  <c r="AE20" i="25"/>
  <c r="AB20" i="25"/>
  <c r="AH14" i="25"/>
  <c r="AH6" i="25"/>
  <c r="AH13" i="25"/>
  <c r="AH9" i="25"/>
  <c r="AH19" i="25"/>
  <c r="AH18" i="25"/>
  <c r="AH8" i="25"/>
  <c r="AH12" i="25"/>
  <c r="AH11" i="25"/>
  <c r="AH10" i="25"/>
  <c r="AH17" i="25"/>
  <c r="AH16" i="25"/>
  <c r="AH15" i="25"/>
  <c r="AH7" i="25"/>
  <c r="AH5" i="25"/>
  <c r="D6" i="20"/>
  <c r="D4" i="20"/>
  <c r="D2" i="20"/>
  <c r="D3" i="20"/>
  <c r="E3" i="20"/>
  <c r="F3" i="20"/>
  <c r="E4" i="20"/>
  <c r="F4" i="20"/>
  <c r="D5" i="20"/>
  <c r="E5" i="20"/>
  <c r="F5" i="20"/>
  <c r="E6" i="20"/>
  <c r="F6" i="20"/>
  <c r="D7" i="20"/>
  <c r="E7" i="20"/>
  <c r="F7" i="20"/>
  <c r="D8" i="20"/>
  <c r="E8" i="20"/>
  <c r="F8" i="20"/>
  <c r="D9" i="20"/>
  <c r="E9" i="20"/>
  <c r="F9" i="20"/>
  <c r="D10" i="20"/>
  <c r="E10" i="20"/>
  <c r="F10" i="20"/>
  <c r="D11" i="20"/>
  <c r="E11" i="20"/>
  <c r="F11" i="20"/>
  <c r="D12" i="20"/>
  <c r="E12" i="20"/>
  <c r="F12" i="20"/>
  <c r="D13" i="20"/>
  <c r="E13" i="20"/>
  <c r="F13" i="20"/>
  <c r="D14" i="20"/>
  <c r="E14" i="20"/>
  <c r="F14" i="20"/>
  <c r="D15" i="20"/>
  <c r="E15" i="20"/>
  <c r="F15" i="20"/>
  <c r="D16" i="20"/>
  <c r="E16" i="20"/>
  <c r="F16" i="20"/>
  <c r="D17" i="20"/>
  <c r="E17" i="20"/>
  <c r="F17" i="20"/>
  <c r="D18" i="20"/>
  <c r="E18" i="20"/>
  <c r="F18" i="20"/>
  <c r="D19" i="20"/>
  <c r="E19" i="20"/>
  <c r="F19" i="20"/>
  <c r="D20" i="20"/>
  <c r="E20" i="20"/>
  <c r="F20" i="20"/>
  <c r="D21" i="20"/>
  <c r="E21" i="20"/>
  <c r="F21" i="20"/>
  <c r="D22" i="20"/>
  <c r="E22" i="20"/>
  <c r="F22" i="20"/>
  <c r="D23" i="20"/>
  <c r="E23" i="20"/>
  <c r="F23" i="20"/>
  <c r="D24" i="20"/>
  <c r="E24" i="20"/>
  <c r="F24" i="20"/>
  <c r="D25" i="20"/>
  <c r="E25" i="20"/>
  <c r="F25" i="20"/>
  <c r="D26" i="20"/>
  <c r="E26" i="20"/>
  <c r="F26" i="20"/>
  <c r="D27" i="20"/>
  <c r="E27" i="20"/>
  <c r="F27" i="20"/>
  <c r="D28" i="20"/>
  <c r="E28" i="20"/>
  <c r="F28" i="20"/>
  <c r="D29" i="20"/>
  <c r="E29" i="20"/>
  <c r="F29" i="20"/>
  <c r="D30" i="20"/>
  <c r="E30" i="20"/>
  <c r="F30" i="20"/>
  <c r="D31" i="20"/>
  <c r="E31" i="20"/>
  <c r="F31" i="20"/>
  <c r="F2" i="20"/>
  <c r="E2" i="20"/>
  <c r="L19" i="25"/>
  <c r="K19" i="25"/>
  <c r="S31" i="25"/>
  <c r="S32" i="25"/>
  <c r="S27" i="25"/>
  <c r="S37" i="25"/>
  <c r="S38" i="25"/>
  <c r="S40" i="25"/>
  <c r="S28" i="25"/>
  <c r="S33" i="25"/>
  <c r="S34" i="25"/>
  <c r="S35" i="25"/>
  <c r="S29" i="25"/>
  <c r="S30" i="25"/>
  <c r="S39" i="25"/>
  <c r="T31" i="25"/>
  <c r="T32" i="25"/>
  <c r="T27" i="25"/>
  <c r="T37" i="25"/>
  <c r="T38" i="25"/>
  <c r="T40" i="25"/>
  <c r="T28" i="25"/>
  <c r="T33" i="25"/>
  <c r="T34" i="25"/>
  <c r="T35" i="25"/>
  <c r="T29" i="25"/>
  <c r="T30" i="25"/>
  <c r="T39" i="25"/>
  <c r="U31" i="25"/>
  <c r="U32" i="25"/>
  <c r="U27" i="25"/>
  <c r="U37" i="25"/>
  <c r="U38" i="25"/>
  <c r="U40" i="25"/>
  <c r="U28" i="25"/>
  <c r="U33" i="25"/>
  <c r="U34" i="25"/>
  <c r="U35" i="25"/>
  <c r="U29" i="25"/>
  <c r="U30" i="25"/>
  <c r="U39" i="25"/>
  <c r="V31" i="25"/>
  <c r="V32" i="25"/>
  <c r="V27" i="25"/>
  <c r="V37" i="25"/>
  <c r="V38" i="25"/>
  <c r="V40" i="25"/>
  <c r="V28" i="25"/>
  <c r="V33" i="25"/>
  <c r="V34" i="25"/>
  <c r="V35" i="25"/>
  <c r="V29" i="25"/>
  <c r="V30" i="25"/>
  <c r="V39" i="25"/>
  <c r="W31" i="25"/>
  <c r="W32" i="25"/>
  <c r="W27" i="25"/>
  <c r="W37" i="25"/>
  <c r="W38" i="25"/>
  <c r="W40" i="25"/>
  <c r="W28" i="25"/>
  <c r="W33" i="25"/>
  <c r="W34" i="25"/>
  <c r="W35" i="25"/>
  <c r="W29" i="25"/>
  <c r="W30" i="25"/>
  <c r="W39" i="25"/>
  <c r="X31" i="25"/>
  <c r="X32" i="25"/>
  <c r="X27" i="25"/>
  <c r="X37" i="25"/>
  <c r="X38" i="25"/>
  <c r="X40" i="25"/>
  <c r="X28" i="25"/>
  <c r="X33" i="25"/>
  <c r="X34" i="25"/>
  <c r="X35" i="25"/>
  <c r="X29" i="25"/>
  <c r="X30" i="25"/>
  <c r="X39" i="25"/>
  <c r="X8" i="25"/>
  <c r="X4" i="25"/>
  <c r="X5" i="25"/>
  <c r="X6" i="25"/>
  <c r="X7" i="25"/>
  <c r="W7" i="25"/>
  <c r="W4" i="25"/>
  <c r="W5" i="25"/>
  <c r="W6" i="25"/>
  <c r="V4" i="25"/>
  <c r="V5" i="25"/>
  <c r="V6" i="25"/>
  <c r="T4" i="25"/>
  <c r="U4" i="25"/>
  <c r="I46" i="25"/>
  <c r="I43" i="25"/>
  <c r="I40" i="25"/>
  <c r="I37" i="25"/>
  <c r="I34" i="25"/>
  <c r="I31" i="25"/>
  <c r="I28" i="25"/>
  <c r="I25" i="25"/>
  <c r="I22" i="25"/>
  <c r="P21" i="25"/>
  <c r="O21" i="25"/>
  <c r="N21" i="25"/>
  <c r="M21" i="25"/>
  <c r="L21" i="25"/>
  <c r="K21" i="25"/>
  <c r="P20" i="25"/>
  <c r="O20" i="25"/>
  <c r="N20" i="25"/>
  <c r="M20" i="25"/>
  <c r="L20" i="25"/>
  <c r="K20" i="25"/>
  <c r="P19" i="25"/>
  <c r="O19" i="25"/>
  <c r="N19" i="25"/>
  <c r="M19" i="25"/>
  <c r="I19" i="25"/>
  <c r="P18" i="25"/>
  <c r="O18" i="25"/>
  <c r="N18" i="25"/>
  <c r="M18" i="25"/>
  <c r="L18" i="25"/>
  <c r="K18" i="25"/>
  <c r="P17" i="25"/>
  <c r="O17" i="25"/>
  <c r="N17" i="25"/>
  <c r="M17" i="25"/>
  <c r="L17" i="25"/>
  <c r="K17" i="25"/>
  <c r="P16" i="25"/>
  <c r="O16" i="25"/>
  <c r="N16" i="25"/>
  <c r="M16" i="25"/>
  <c r="L16" i="25"/>
  <c r="K16" i="25"/>
  <c r="I16" i="25"/>
  <c r="P15" i="25"/>
  <c r="O15" i="25"/>
  <c r="N15" i="25"/>
  <c r="M15" i="25"/>
  <c r="L15" i="25"/>
  <c r="K15" i="25"/>
  <c r="P14" i="25"/>
  <c r="O14" i="25"/>
  <c r="N14" i="25"/>
  <c r="M14" i="25"/>
  <c r="L14" i="25"/>
  <c r="K14" i="25"/>
  <c r="P13" i="25"/>
  <c r="O13" i="25"/>
  <c r="N13" i="25"/>
  <c r="M13" i="25"/>
  <c r="L13" i="25"/>
  <c r="K13" i="25"/>
  <c r="I13" i="25"/>
  <c r="P12" i="25"/>
  <c r="O12" i="25"/>
  <c r="N12" i="25"/>
  <c r="M12" i="25"/>
  <c r="L12" i="25"/>
  <c r="K12" i="25"/>
  <c r="P11" i="25"/>
  <c r="O11" i="25"/>
  <c r="N11" i="25"/>
  <c r="M11" i="25"/>
  <c r="L11" i="25"/>
  <c r="K11" i="25"/>
  <c r="P10" i="25"/>
  <c r="O10" i="25"/>
  <c r="N10" i="25"/>
  <c r="M10" i="25"/>
  <c r="L10" i="25"/>
  <c r="K10" i="25"/>
  <c r="I10" i="25"/>
  <c r="P9" i="25"/>
  <c r="O9" i="25"/>
  <c r="N9" i="25"/>
  <c r="M9" i="25"/>
  <c r="L9" i="25"/>
  <c r="K9" i="25"/>
  <c r="P8" i="25"/>
  <c r="O8" i="25"/>
  <c r="N8" i="25"/>
  <c r="M8" i="25"/>
  <c r="L8" i="25"/>
  <c r="K8" i="25"/>
  <c r="P7" i="25"/>
  <c r="O7" i="25"/>
  <c r="N7" i="25"/>
  <c r="M7" i="25"/>
  <c r="L7" i="25"/>
  <c r="K7" i="25"/>
  <c r="I7" i="25"/>
  <c r="P6" i="25"/>
  <c r="O6" i="25"/>
  <c r="N6" i="25"/>
  <c r="M6" i="25"/>
  <c r="L6" i="25"/>
  <c r="K6" i="25"/>
  <c r="U5" i="25"/>
  <c r="P5" i="25"/>
  <c r="O5" i="25"/>
  <c r="N5" i="25"/>
  <c r="M5" i="25"/>
  <c r="L5" i="25"/>
  <c r="K5" i="25"/>
  <c r="P4" i="25"/>
  <c r="O4" i="25"/>
  <c r="N4" i="25"/>
  <c r="M4" i="25"/>
  <c r="L4" i="25"/>
  <c r="K4" i="25"/>
  <c r="I4" i="25"/>
  <c r="X47" i="25" l="1"/>
  <c r="S45" i="25"/>
  <c r="U45" i="25"/>
  <c r="T44" i="25"/>
  <c r="V44" i="25"/>
  <c r="W47" i="25"/>
  <c r="X46" i="25"/>
  <c r="U44" i="25"/>
  <c r="S44" i="25"/>
  <c r="V45" i="25"/>
  <c r="U47" i="25"/>
  <c r="V47" i="25"/>
  <c r="U46" i="25"/>
  <c r="V46" i="25"/>
  <c r="X44" i="25"/>
  <c r="T45" i="25"/>
  <c r="W46" i="25"/>
  <c r="X45" i="25"/>
  <c r="S47" i="25"/>
  <c r="W45" i="25"/>
  <c r="W44" i="25"/>
  <c r="S46" i="25"/>
  <c r="T47" i="25"/>
  <c r="T46" i="25"/>
  <c r="S48" i="25"/>
  <c r="W48" i="25"/>
  <c r="T48" i="25"/>
  <c r="X48" i="25"/>
  <c r="U48" i="25"/>
  <c r="V48" i="2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airingListTemplate" type="6" refreshedVersion="6" background="1" saveData="1">
    <textPr sourceFile="/Users/gustavhultgren/Downloads/pairingListTemplate.csv" decimal="," thousands=" " tab="0" comma="1">
      <textFields count="5">
        <textField/>
        <textField/>
        <textField/>
        <textField/>
        <textField/>
      </textFields>
    </textPr>
  </connection>
  <connection id="2" xr16:uid="{00000000-0015-0000-FFFF-FFFF01000000}" name="pairingListTemplate (1)" type="6" refreshedVersion="6" background="1" saveData="1">
    <textPr sourceFile="/Users/gustavhultgren/Downloads/pairingListTemplate (1).csv" decimal="," thousands=" " tab="0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<sst xmlns="http://schemas.openxmlformats.org/spreadsheetml/2006/main" count="49" uniqueCount="32">
  <si>
    <t>Name</t>
  </si>
  <si>
    <t>ID</t>
  </si>
  <si>
    <t>Race</t>
  </si>
  <si>
    <t>Team</t>
  </si>
  <si>
    <t>-</t>
  </si>
  <si>
    <t>Short name</t>
  </si>
  <si>
    <t>Boat 1</t>
  </si>
  <si>
    <t>Boat 2</t>
  </si>
  <si>
    <t>Boat 3</t>
  </si>
  <si>
    <t>Boat 4</t>
  </si>
  <si>
    <t>Boat 5</t>
  </si>
  <si>
    <t>Boat 6</t>
  </si>
  <si>
    <t>Control matrix</t>
  </si>
  <si>
    <t>Number of times in each boat</t>
  </si>
  <si>
    <t>Flight</t>
  </si>
  <si>
    <t>Group</t>
  </si>
  <si>
    <t>Flight and boat assignment</t>
  </si>
  <si>
    <t>Highligt boat nr</t>
  </si>
  <si>
    <t xml:space="preserve">Races of rest in between </t>
  </si>
  <si>
    <t>Break length</t>
  </si>
  <si>
    <t>Klubbnamn 1</t>
  </si>
  <si>
    <t>Klubb 1</t>
  </si>
  <si>
    <t>Klubbnamn 2</t>
  </si>
  <si>
    <t>Klubb 2</t>
  </si>
  <si>
    <t>Klubbnamn 3</t>
  </si>
  <si>
    <t>Klubb 3</t>
  </si>
  <si>
    <t>Klubbnamn 4</t>
  </si>
  <si>
    <t>Klubb 4</t>
  </si>
  <si>
    <t>Klubbnamn 5</t>
  </si>
  <si>
    <t>Klubb 5</t>
  </si>
  <si>
    <t>Klubbnamn 6</t>
  </si>
  <si>
    <t>Klubb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</si>
</sst>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56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/>
    <xf numFmtId="0" fontId="4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quotePrefix="1" applyFont="1" applyFill="1" applyBorder="1" applyAlignment="1">
      <alignment horizontal="center" vertical="center"/>
    </xf>
    <xf numFmtId="0" fontId="4" fillId="2" borderId="12" xfId="0" quotePrefix="1" applyFont="1" applyFill="1" applyBorder="1" applyAlignment="1">
      <alignment horizontal="center" vertical="center"/>
    </xf>
    <xf numFmtId="0" fontId="4" fillId="2" borderId="11" xfId="0" quotePrefix="1" applyFont="1" applyFill="1" applyBorder="1" applyAlignment="1">
      <alignment horizontal="center" vertical="center"/>
    </xf>
    <xf numFmtId="0" fontId="4" fillId="2" borderId="13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4" fillId="2" borderId="16" xfId="0" quotePrefix="1" applyFont="1" applyFill="1" applyBorder="1" applyAlignment="1">
      <alignment horizontal="center"/>
    </xf>
    <xf numFmtId="0" fontId="4" fillId="2" borderId="17" xfId="0" quotePrefix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0" xfId="0" quotePrefix="1" applyFont="1" applyFill="1" applyBorder="1" applyAlignment="1">
      <alignment horizontal="center"/>
    </xf>
    <xf numFmtId="0" fontId="4" fillId="2" borderId="21" xfId="0" quotePrefix="1" applyFont="1" applyFill="1" applyBorder="1" applyAlignment="1">
      <alignment horizontal="center"/>
    </xf>
    <xf numFmtId="0" fontId="4" fillId="2" borderId="19" xfId="0" quotePrefix="1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right" textRotation="90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textRotation="90" wrapText="1"/>
    </xf>
    <xf numFmtId="0" fontId="0" fillId="0" borderId="14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/>
    </xf>
    <xf numFmtId="0" fontId="11" fillId="3" borderId="7" xfId="1" applyFont="1" applyFill="1" applyBorder="1" applyAlignment="1"/>
    <xf numFmtId="0" fontId="12" fillId="4" borderId="0" xfId="0" applyFont="1" applyFill="1" applyBorder="1" applyAlignment="1">
      <alignment horizontal="center"/>
    </xf>
    <xf numFmtId="0" fontId="13" fillId="5" borderId="0" xfId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3" fillId="5" borderId="14" xfId="1" applyFont="1" applyFill="1" applyBorder="1" applyAlignment="1">
      <alignment vertical="center"/>
    </xf>
    <xf numFmtId="0" fontId="13" fillId="5" borderId="14" xfId="1" applyFont="1" applyFill="1" applyBorder="1" applyAlignment="1"/>
    <xf numFmtId="0" fontId="15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356">
    <cellStyle name="Följd hyperlänk" xfId="3" builtinId="9" hidden="1"/>
    <cellStyle name="Följd hyperlänk" xfId="5" builtinId="9" hidden="1"/>
    <cellStyle name="Följd hyperlänk" xfId="7" builtinId="9" hidden="1"/>
    <cellStyle name="Följd hyperlänk" xfId="9" builtinId="9" hidden="1"/>
    <cellStyle name="Följd hyperlänk" xfId="11" builtinId="9" hidden="1"/>
    <cellStyle name="Följd hyperlänk" xfId="13" builtinId="9" hidden="1"/>
    <cellStyle name="Följd hyperlänk" xfId="15" builtinId="9" hidden="1"/>
    <cellStyle name="Följd hyperlänk" xfId="17" builtinId="9" hidden="1"/>
    <cellStyle name="Följd hyperlänk" xfId="19" builtinId="9" hidden="1"/>
    <cellStyle name="Följd hyperlänk" xfId="21" builtinId="9" hidden="1"/>
    <cellStyle name="Följd hyperlänk" xfId="23" builtinId="9" hidden="1"/>
    <cellStyle name="Följd hyperlänk" xfId="25" builtinId="9" hidden="1"/>
    <cellStyle name="Följd hyperlänk" xfId="27" builtinId="9" hidden="1"/>
    <cellStyle name="Följd hyperlänk" xfId="29" builtinId="9" hidden="1"/>
    <cellStyle name="Följd hyperlänk" xfId="31" builtinId="9" hidden="1"/>
    <cellStyle name="Följd hyperlänk" xfId="33" builtinId="9" hidden="1"/>
    <cellStyle name="Följd hyperlänk" xfId="35" builtinId="9" hidden="1"/>
    <cellStyle name="Följd hyperlänk" xfId="37" builtinId="9" hidden="1"/>
    <cellStyle name="Följd hyperlänk" xfId="39" builtinId="9" hidden="1"/>
    <cellStyle name="Följd hyperlänk" xfId="41" builtinId="9" hidden="1"/>
    <cellStyle name="Följd hyperlänk" xfId="43" builtinId="9" hidden="1"/>
    <cellStyle name="Följd hyperlänk" xfId="45" builtinId="9" hidden="1"/>
    <cellStyle name="Följd hyperlänk" xfId="47" builtinId="9" hidden="1"/>
    <cellStyle name="Följd hyperlänk" xfId="49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3" builtinId="9" hidden="1"/>
    <cellStyle name="Följd hyperlänk" xfId="85" builtinId="9" hidden="1"/>
    <cellStyle name="Följd hyperlänk" xfId="87" builtinId="9" hidden="1"/>
    <cellStyle name="Följd hyperlänk" xfId="89" builtinId="9" hidden="1"/>
    <cellStyle name="Följd hyperlänk" xfId="91" builtinId="9" hidden="1"/>
    <cellStyle name="Följd hyperlänk" xfId="93" builtinId="9" hidden="1"/>
    <cellStyle name="Följd hyperlänk" xfId="95" builtinId="9" hidden="1"/>
    <cellStyle name="Följd hyperlänk" xfId="97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9" builtinId="9" hidden="1"/>
    <cellStyle name="Följd hyperlänk" xfId="111" builtinId="9" hidden="1"/>
    <cellStyle name="Följd hyperlänk" xfId="113" builtinId="9" hidden="1"/>
    <cellStyle name="Följd hyperlänk" xfId="115" builtinId="9" hidden="1"/>
    <cellStyle name="Följd hyperlänk" xfId="117" builtinId="9" hidden="1"/>
    <cellStyle name="Följd hyperlänk" xfId="119" builtinId="9" hidden="1"/>
    <cellStyle name="Följd hyperlänk" xfId="121" builtinId="9" hidden="1"/>
    <cellStyle name="Följd hyperlänk" xfId="123" builtinId="9" hidden="1"/>
    <cellStyle name="Följd hyperlänk" xfId="125" builtinId="9" hidden="1"/>
    <cellStyle name="Följd hyperlänk" xfId="127" builtinId="9" hidden="1"/>
    <cellStyle name="Följd hyperlänk" xfId="129" builtinId="9" hidden="1"/>
    <cellStyle name="Följd hyperlänk" xfId="131" builtinId="9" hidden="1"/>
    <cellStyle name="Följd hyperlänk" xfId="133" builtinId="9" hidden="1"/>
    <cellStyle name="Följd hyperlänk" xfId="135" builtinId="9" hidden="1"/>
    <cellStyle name="Följd hyperlänk" xfId="137" builtinId="9" hidden="1"/>
    <cellStyle name="Följd hyperlänk" xfId="139" builtinId="9" hidden="1"/>
    <cellStyle name="Följd hyperlänk" xfId="141" builtinId="9" hidden="1"/>
    <cellStyle name="Följd hyperlänk" xfId="143" builtinId="9" hidden="1"/>
    <cellStyle name="Följd hyperlänk" xfId="145" builtinId="9" hidden="1"/>
    <cellStyle name="Följd hyperlänk" xfId="147" builtinId="9" hidden="1"/>
    <cellStyle name="Följd hyperlänk" xfId="149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ljd hyperlänk" xfId="169" builtinId="9" hidden="1"/>
    <cellStyle name="Följd hyperlänk" xfId="171" builtinId="9" hidden="1"/>
    <cellStyle name="Följd hyperlänk" xfId="173" builtinId="9" hidden="1"/>
    <cellStyle name="Följd hyperlänk" xfId="175" builtinId="9" hidden="1"/>
    <cellStyle name="Följd hyperlänk" xfId="177" builtinId="9" hidden="1"/>
    <cellStyle name="Följd hyperlänk" xfId="179" builtinId="9" hidden="1"/>
    <cellStyle name="Följd hyperlänk" xfId="181" builtinId="9" hidden="1"/>
    <cellStyle name="Följd hyperlänk" xfId="183" builtinId="9" hidden="1"/>
    <cellStyle name="Följd hyperlänk" xfId="185" builtinId="9" hidden="1"/>
    <cellStyle name="Följd hyperlänk" xfId="187" builtinId="9" hidden="1"/>
    <cellStyle name="Följd hyperlänk" xfId="189" builtinId="9" hidden="1"/>
    <cellStyle name="Följd hyperlänk" xfId="191" builtinId="9" hidden="1"/>
    <cellStyle name="Följd hyperlänk" xfId="193" builtinId="9" hidden="1"/>
    <cellStyle name="Följd hyperlänk" xfId="195" builtinId="9" hidden="1"/>
    <cellStyle name="Följd hyperlänk" xfId="197" builtinId="9" hidden="1"/>
    <cellStyle name="Följd hyperlänk" xfId="199" builtinId="9" hidden="1"/>
    <cellStyle name="Följd hyperlänk" xfId="201" builtinId="9" hidden="1"/>
    <cellStyle name="Följd hyperlänk" xfId="203" builtinId="9" hidden="1"/>
    <cellStyle name="Följd hyperlänk" xfId="205" builtinId="9" hidden="1"/>
    <cellStyle name="Följd hyperlänk" xfId="207" builtinId="9" hidden="1"/>
    <cellStyle name="Följd hyperlänk" xfId="209" builtinId="9" hidden="1"/>
    <cellStyle name="Följd hyperlänk" xfId="211" builtinId="9" hidden="1"/>
    <cellStyle name="Följd hyperlänk" xfId="213" builtinId="9" hidden="1"/>
    <cellStyle name="Följd hyperlänk" xfId="215" builtinId="9" hidden="1"/>
    <cellStyle name="Följd hyperlänk" xfId="217" builtinId="9" hidden="1"/>
    <cellStyle name="Följd hyperlänk" xfId="219" builtinId="9" hidden="1"/>
    <cellStyle name="Följd hyperlänk" xfId="221" builtinId="9" hidden="1"/>
    <cellStyle name="Följd hyperlänk" xfId="223" builtinId="9" hidden="1"/>
    <cellStyle name="Följd hyperlänk" xfId="225" builtinId="9" hidden="1"/>
    <cellStyle name="Följd hyperlänk" xfId="227" builtinId="9" hidden="1"/>
    <cellStyle name="Följd hyperlänk" xfId="229" builtinId="9" hidden="1"/>
    <cellStyle name="Följd hyperlänk" xfId="231" builtinId="9" hidden="1"/>
    <cellStyle name="Följd hyperlänk" xfId="233" builtinId="9" hidden="1"/>
    <cellStyle name="Följd hyperlänk" xfId="235" builtinId="9" hidden="1"/>
    <cellStyle name="Följd hyperlänk" xfId="237" builtinId="9" hidden="1"/>
    <cellStyle name="Följd hyperlänk" xfId="239" builtinId="9" hidden="1"/>
    <cellStyle name="Följd hyperlänk" xfId="241" builtinId="9" hidden="1"/>
    <cellStyle name="Följd hyperlänk" xfId="243" builtinId="9" hidden="1"/>
    <cellStyle name="Följd hyperlänk" xfId="245" builtinId="9" hidden="1"/>
    <cellStyle name="Följd hyperlänk" xfId="247" builtinId="9" hidden="1"/>
    <cellStyle name="Följd hyperlänk" xfId="249" builtinId="9" hidden="1"/>
    <cellStyle name="Följd hyperlänk" xfId="251" builtinId="9" hidden="1"/>
    <cellStyle name="Följd hyperlänk" xfId="253" builtinId="9" hidden="1"/>
    <cellStyle name="Följd hyperlänk" xfId="255" builtinId="9" hidden="1"/>
    <cellStyle name="Följd hyperlänk" xfId="257" builtinId="9" hidden="1"/>
    <cellStyle name="Följd hyperlänk" xfId="259" builtinId="9" hidden="1"/>
    <cellStyle name="Följd hyperlänk" xfId="261" builtinId="9" hidden="1"/>
    <cellStyle name="Följd hyperlänk" xfId="263" builtinId="9" hidden="1"/>
    <cellStyle name="Följd hyperlänk" xfId="265" builtinId="9" hidden="1"/>
    <cellStyle name="Följd hyperlänk" xfId="267" builtinId="9" hidden="1"/>
    <cellStyle name="Följd hyperlänk" xfId="269" builtinId="9" hidden="1"/>
    <cellStyle name="Följd hyperlänk" xfId="271" builtinId="9" hidden="1"/>
    <cellStyle name="Följd hyperlänk" xfId="273" builtinId="9" hidden="1"/>
    <cellStyle name="Följd hyperlänk" xfId="275" builtinId="9" hidden="1"/>
    <cellStyle name="Följd hyperlänk" xfId="277" builtinId="9" hidden="1"/>
    <cellStyle name="Följd hyperlänk" xfId="279" builtinId="9" hidden="1"/>
    <cellStyle name="Följd hyperlänk" xfId="281" builtinId="9" hidden="1"/>
    <cellStyle name="Följd hyperlänk" xfId="283" builtinId="9" hidden="1"/>
    <cellStyle name="Följd hyperlänk" xfId="285" builtinId="9" hidden="1"/>
    <cellStyle name="Följd hyperlänk" xfId="287" builtinId="9" hidden="1"/>
    <cellStyle name="Följd hyperlänk" xfId="289" builtinId="9" hidden="1"/>
    <cellStyle name="Följd hyperlänk" xfId="291" builtinId="9" hidden="1"/>
    <cellStyle name="Följd hyperlänk" xfId="293" builtinId="9" hidden="1"/>
    <cellStyle name="Följd hyperlänk" xfId="295" builtinId="9" hidden="1"/>
    <cellStyle name="Följd hyperlänk" xfId="297" builtinId="9" hidden="1"/>
    <cellStyle name="Följd hyperlänk" xfId="299" builtinId="9" hidden="1"/>
    <cellStyle name="Följd hyperlänk" xfId="301" builtinId="9" hidden="1"/>
    <cellStyle name="Följd hyperlänk" xfId="303" builtinId="9" hidden="1"/>
    <cellStyle name="Följd hyperlänk" xfId="305" builtinId="9" hidden="1"/>
    <cellStyle name="Följd hyperlänk" xfId="307" builtinId="9" hidden="1"/>
    <cellStyle name="Följd hyperlänk" xfId="309" builtinId="9" hidden="1"/>
    <cellStyle name="Följd hyperlänk" xfId="311" builtinId="9" hidden="1"/>
    <cellStyle name="Följd hyperlänk" xfId="313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5" builtinId="9" hidden="1"/>
    <cellStyle name="Hyperlänk" xfId="2" builtinId="8" hidden="1"/>
    <cellStyle name="Hyperlänk" xfId="4" builtinId="8" hidden="1"/>
    <cellStyle name="Hyperlänk" xfId="6" builtinId="8" hidden="1"/>
    <cellStyle name="Hyperlänk" xfId="8" builtinId="8" hidden="1"/>
    <cellStyle name="Hyperlänk" xfId="10" builtinId="8" hidden="1"/>
    <cellStyle name="Hyperlänk" xfId="12" builtinId="8" hidden="1"/>
    <cellStyle name="Hyperlänk" xfId="14" builtinId="8" hidden="1"/>
    <cellStyle name="Hyperlänk" xfId="16" builtinId="8" hidden="1"/>
    <cellStyle name="Hyperlänk" xfId="18" builtinId="8" hidden="1"/>
    <cellStyle name="Hyperlänk" xfId="20" builtinId="8" hidden="1"/>
    <cellStyle name="Hyperlänk" xfId="22" builtinId="8" hidden="1"/>
    <cellStyle name="Hyperlänk" xfId="24" builtinId="8" hidden="1"/>
    <cellStyle name="Hyperlänk" xfId="26" builtinId="8" hidden="1"/>
    <cellStyle name="Hyperlänk" xfId="28" builtinId="8" hidden="1"/>
    <cellStyle name="Hyperlänk" xfId="30" builtinId="8" hidden="1"/>
    <cellStyle name="Hyperlänk" xfId="32" builtinId="8" hidden="1"/>
    <cellStyle name="Hyperlänk" xfId="34" builtinId="8" hidden="1"/>
    <cellStyle name="Hyperlänk" xfId="36" builtinId="8" hidden="1"/>
    <cellStyle name="Hyperlänk" xfId="38" builtinId="8" hidden="1"/>
    <cellStyle name="Hyperlänk" xfId="40" builtinId="8" hidden="1"/>
    <cellStyle name="Hyperlänk" xfId="42" builtinId="8" hidden="1"/>
    <cellStyle name="Hyperlänk" xfId="44" builtinId="8" hidden="1"/>
    <cellStyle name="Hyperlänk" xfId="46" builtinId="8" hidden="1"/>
    <cellStyle name="Hyperlänk" xfId="48" builtinId="8" hidden="1"/>
    <cellStyle name="Hyperlänk" xfId="50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2" builtinId="8" hidden="1"/>
    <cellStyle name="Hyperlänk" xfId="84" builtinId="8" hidden="1"/>
    <cellStyle name="Hyperlänk" xfId="86" builtinId="8" hidden="1"/>
    <cellStyle name="Hyperlänk" xfId="88" builtinId="8" hidden="1"/>
    <cellStyle name="Hyperlänk" xfId="90" builtinId="8" hidden="1"/>
    <cellStyle name="Hyperlänk" xfId="92" builtinId="8" hidden="1"/>
    <cellStyle name="Hyperlänk" xfId="94" builtinId="8" hidden="1"/>
    <cellStyle name="Hyperlänk" xfId="96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8" builtinId="8" hidden="1"/>
    <cellStyle name="Hyperlänk" xfId="110" builtinId="8" hidden="1"/>
    <cellStyle name="Hyperlänk" xfId="112" builtinId="8" hidden="1"/>
    <cellStyle name="Hyperlänk" xfId="114" builtinId="8" hidden="1"/>
    <cellStyle name="Hyperlänk" xfId="116" builtinId="8" hidden="1"/>
    <cellStyle name="Hyperlänk" xfId="118" builtinId="8" hidden="1"/>
    <cellStyle name="Hyperlänk" xfId="120" builtinId="8" hidden="1"/>
    <cellStyle name="Hyperlänk" xfId="122" builtinId="8" hidden="1"/>
    <cellStyle name="Hyperlänk" xfId="124" builtinId="8" hidden="1"/>
    <cellStyle name="Hyperlänk" xfId="126" builtinId="8" hidden="1"/>
    <cellStyle name="Hyperlänk" xfId="128" builtinId="8" hidden="1"/>
    <cellStyle name="Hyperlänk" xfId="130" builtinId="8" hidden="1"/>
    <cellStyle name="Hyperlänk" xfId="132" builtinId="8" hidden="1"/>
    <cellStyle name="Hyperlänk" xfId="134" builtinId="8" hidden="1"/>
    <cellStyle name="Hyperlänk" xfId="136" builtinId="8" hidden="1"/>
    <cellStyle name="Hyperlänk" xfId="138" builtinId="8" hidden="1"/>
    <cellStyle name="Hyperlänk" xfId="140" builtinId="8" hidden="1"/>
    <cellStyle name="Hyperlänk" xfId="142" builtinId="8" hidden="1"/>
    <cellStyle name="Hyperlänk" xfId="144" builtinId="8" hidden="1"/>
    <cellStyle name="Hyperlänk" xfId="146" builtinId="8" hidden="1"/>
    <cellStyle name="Hyperlänk" xfId="148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Hyperlänk" xfId="168" builtinId="8" hidden="1"/>
    <cellStyle name="Hyperlänk" xfId="170" builtinId="8" hidden="1"/>
    <cellStyle name="Hyperlänk" xfId="172" builtinId="8" hidden="1"/>
    <cellStyle name="Hyperlänk" xfId="174" builtinId="8" hidden="1"/>
    <cellStyle name="Hyperlänk" xfId="176" builtinId="8" hidden="1"/>
    <cellStyle name="Hyperlänk" xfId="178" builtinId="8" hidden="1"/>
    <cellStyle name="Hyperlänk" xfId="180" builtinId="8" hidden="1"/>
    <cellStyle name="Hyperlänk" xfId="182" builtinId="8" hidden="1"/>
    <cellStyle name="Hyperlänk" xfId="184" builtinId="8" hidden="1"/>
    <cellStyle name="Hyperlänk" xfId="186" builtinId="8" hidden="1"/>
    <cellStyle name="Hyperlänk" xfId="188" builtinId="8" hidden="1"/>
    <cellStyle name="Hyperlänk" xfId="190" builtinId="8" hidden="1"/>
    <cellStyle name="Hyperlänk" xfId="192" builtinId="8" hidden="1"/>
    <cellStyle name="Hyperlänk" xfId="194" builtinId="8" hidden="1"/>
    <cellStyle name="Hyperlänk" xfId="196" builtinId="8" hidden="1"/>
    <cellStyle name="Hyperlänk" xfId="198" builtinId="8" hidden="1"/>
    <cellStyle name="Hyperlänk" xfId="200" builtinId="8" hidden="1"/>
    <cellStyle name="Hyperlänk" xfId="202" builtinId="8" hidden="1"/>
    <cellStyle name="Hyperlänk" xfId="204" builtinId="8" hidden="1"/>
    <cellStyle name="Hyperlänk" xfId="206" builtinId="8" hidden="1"/>
    <cellStyle name="Hyperlänk" xfId="208" builtinId="8" hidden="1"/>
    <cellStyle name="Hyperlänk" xfId="210" builtinId="8" hidden="1"/>
    <cellStyle name="Hyperlänk" xfId="212" builtinId="8" hidden="1"/>
    <cellStyle name="Hyperlänk" xfId="214" builtinId="8" hidden="1"/>
    <cellStyle name="Hyperlänk" xfId="216" builtinId="8" hidden="1"/>
    <cellStyle name="Hyperlänk" xfId="218" builtinId="8" hidden="1"/>
    <cellStyle name="Hyperlänk" xfId="220" builtinId="8" hidden="1"/>
    <cellStyle name="Hyperlänk" xfId="222" builtinId="8" hidden="1"/>
    <cellStyle name="Hyperlänk" xfId="224" builtinId="8" hidden="1"/>
    <cellStyle name="Hyperlänk" xfId="226" builtinId="8" hidden="1"/>
    <cellStyle name="Hyperlänk" xfId="228" builtinId="8" hidden="1"/>
    <cellStyle name="Hyperlänk" xfId="230" builtinId="8" hidden="1"/>
    <cellStyle name="Hyperlänk" xfId="232" builtinId="8" hidden="1"/>
    <cellStyle name="Hyperlänk" xfId="234" builtinId="8" hidden="1"/>
    <cellStyle name="Hyperlänk" xfId="236" builtinId="8" hidden="1"/>
    <cellStyle name="Hyperlänk" xfId="238" builtinId="8" hidden="1"/>
    <cellStyle name="Hyperlänk" xfId="240" builtinId="8" hidden="1"/>
    <cellStyle name="Hyperlänk" xfId="242" builtinId="8" hidden="1"/>
    <cellStyle name="Hyperlänk" xfId="244" builtinId="8" hidden="1"/>
    <cellStyle name="Hyperlänk" xfId="246" builtinId="8" hidden="1"/>
    <cellStyle name="Hyperlänk" xfId="248" builtinId="8" hidden="1"/>
    <cellStyle name="Hyperlänk" xfId="250" builtinId="8" hidden="1"/>
    <cellStyle name="Hyperlänk" xfId="252" builtinId="8" hidden="1"/>
    <cellStyle name="Hyperlänk" xfId="254" builtinId="8" hidden="1"/>
    <cellStyle name="Hyperlänk" xfId="256" builtinId="8" hidden="1"/>
    <cellStyle name="Hyperlänk" xfId="258" builtinId="8" hidden="1"/>
    <cellStyle name="Hyperlänk" xfId="260" builtinId="8" hidden="1"/>
    <cellStyle name="Hyperlänk" xfId="262" builtinId="8" hidden="1"/>
    <cellStyle name="Hyperlänk" xfId="264" builtinId="8" hidden="1"/>
    <cellStyle name="Hyperlänk" xfId="266" builtinId="8" hidden="1"/>
    <cellStyle name="Hyperlänk" xfId="268" builtinId="8" hidden="1"/>
    <cellStyle name="Hyperlänk" xfId="270" builtinId="8" hidden="1"/>
    <cellStyle name="Hyperlänk" xfId="272" builtinId="8" hidden="1"/>
    <cellStyle name="Hyperlänk" xfId="274" builtinId="8" hidden="1"/>
    <cellStyle name="Hyperlänk" xfId="276" builtinId="8" hidden="1"/>
    <cellStyle name="Hyperlänk" xfId="278" builtinId="8" hidden="1"/>
    <cellStyle name="Hyperlänk" xfId="280" builtinId="8" hidden="1"/>
    <cellStyle name="Hyperlänk" xfId="282" builtinId="8" hidden="1"/>
    <cellStyle name="Hyperlänk" xfId="284" builtinId="8" hidden="1"/>
    <cellStyle name="Hyperlänk" xfId="286" builtinId="8" hidden="1"/>
    <cellStyle name="Hyperlänk" xfId="288" builtinId="8" hidden="1"/>
    <cellStyle name="Hyperlänk" xfId="290" builtinId="8" hidden="1"/>
    <cellStyle name="Hyperlänk" xfId="292" builtinId="8" hidden="1"/>
    <cellStyle name="Hyperlänk" xfId="294" builtinId="8" hidden="1"/>
    <cellStyle name="Hyperlänk" xfId="296" builtinId="8" hidden="1"/>
    <cellStyle name="Hyperlänk" xfId="298" builtinId="8" hidden="1"/>
    <cellStyle name="Hyperlänk" xfId="300" builtinId="8" hidden="1"/>
    <cellStyle name="Hyperlänk" xfId="302" builtinId="8" hidden="1"/>
    <cellStyle name="Hyperlänk" xfId="304" builtinId="8" hidden="1"/>
    <cellStyle name="Hyperlänk" xfId="306" builtinId="8" hidden="1"/>
    <cellStyle name="Hyperlänk" xfId="308" builtinId="8" hidden="1"/>
    <cellStyle name="Hyperlänk" xfId="310" builtinId="8" hidden="1"/>
    <cellStyle name="Hyperlänk" xfId="312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Normal" xfId="0" builtinId="0"/>
    <cellStyle name="Normal 2" xfId="100" xr:uid="{00000000-0005-0000-0000-00005F010000}"/>
    <cellStyle name="Normal 3" xfId="99" xr:uid="{00000000-0005-0000-0000-000060010000}"/>
    <cellStyle name="Normal 4" xfId="107" xr:uid="{00000000-0005-0000-0000-000061010000}"/>
    <cellStyle name="Normal 5" xfId="314" xr:uid="{00000000-0005-0000-0000-000062010000}"/>
    <cellStyle name="Standard 2" xfId="1" xr:uid="{00000000-0005-0000-0000-000064010000}"/>
    <cellStyle name="Standard 2 2" xfId="98" xr:uid="{00000000-0005-0000-0000-000065010000}"/>
  </cellStyles>
  <dxfs count="10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32C8"/>
      <color rgb="FFFA00FA"/>
      <color rgb="FF64C8FA"/>
      <color rgb="FFFAFA00"/>
      <color rgb="FF009600"/>
      <color rgb="FF009900"/>
      <color rgb="FF0033CC"/>
      <color rgb="FF66CCFF"/>
      <color rgb="FFFF00FF"/>
      <color rgb="FF70A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airingListTemplate (1)" connectionId="2" xr16:uid="{00000000-0016-0000-0100-000001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airingListTemplate" connectionId="1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D20"/>
  <sheetViews>
    <sheetView workbookViewId="0">
      <pane ySplit="1" topLeftCell="A2" activePane="bottomLeft" state="frozen"/>
      <selection pane="bottomLeft" activeCell="D10" sqref="D10"/>
    </sheetView>
  </sheetViews>
  <sheetFormatPr baseColWidth="10" defaultColWidth="7.1640625" defaultRowHeight="19" x14ac:dyDescent="0.25"/>
  <cols>
    <col min="1" max="1" width="8.83203125" style="79" customWidth="1"/>
    <col min="2" max="2" width="8.83203125" style="80" customWidth="1"/>
    <col min="3" max="3" width="26.1640625" style="81" customWidth="1"/>
    <col min="4" max="4" width="16.5" style="82" customWidth="1"/>
    <col min="5" max="16384" width="7.1640625" style="26"/>
  </cols>
  <sheetData>
    <row r="1" spans="1:4" x14ac:dyDescent="0.25">
      <c r="A1" s="67"/>
      <c r="B1" s="67" t="s">
        <v>1</v>
      </c>
      <c r="C1" s="68" t="s">
        <v>0</v>
      </c>
      <c r="D1" s="68" t="s">
        <v>5</v>
      </c>
    </row>
    <row r="2" spans="1:4" x14ac:dyDescent="0.25">
      <c r="A2" s="69">
        <v>1</v>
      </c>
      <c r="B2" s="70">
        <v>1</v>
      </c>
      <c r="C2" s="83" t="s">
        <v>20</v>
      </c>
      <c r="D2" s="84" t="s">
        <v>21</v>
      </c>
    </row>
    <row r="3" spans="1:4" x14ac:dyDescent="0.25">
      <c r="A3" s="69">
        <v>2</v>
      </c>
      <c r="B3" s="70">
        <v>2</v>
      </c>
      <c r="C3" s="83" t="s">
        <v>22</v>
      </c>
      <c r="D3" s="84" t="s">
        <v>23</v>
      </c>
    </row>
    <row r="4" spans="1:4" x14ac:dyDescent="0.25">
      <c r="A4" s="69">
        <v>3</v>
      </c>
      <c r="B4" s="70">
        <v>3</v>
      </c>
      <c r="C4" s="83" t="s">
        <v>24</v>
      </c>
      <c r="D4" s="84" t="s">
        <v>25</v>
      </c>
    </row>
    <row r="5" spans="1:4" x14ac:dyDescent="0.25">
      <c r="A5" s="69">
        <v>4</v>
      </c>
      <c r="B5" s="70">
        <v>4</v>
      </c>
      <c r="C5" s="83" t="s">
        <v>26</v>
      </c>
      <c r="D5" s="84" t="s">
        <v>27</v>
      </c>
    </row>
    <row r="6" spans="1:4" x14ac:dyDescent="0.25">
      <c r="A6" s="69">
        <v>5</v>
      </c>
      <c r="B6" s="70">
        <v>5</v>
      </c>
      <c r="C6" s="83" t="s">
        <v>28</v>
      </c>
      <c r="D6" s="84" t="s">
        <v>29</v>
      </c>
    </row>
    <row r="7" spans="1:4" x14ac:dyDescent="0.25">
      <c r="A7" s="69">
        <v>6</v>
      </c>
      <c r="B7" s="70">
        <v>6</v>
      </c>
      <c r="C7" s="83" t="s">
        <v>30</v>
      </c>
      <c r="D7" s="84" t="s">
        <v>31</v>
      </c>
    </row>
    <row r="8" spans="1:4" x14ac:dyDescent="0.25">
      <c r="A8" s="71"/>
      <c r="B8" s="72"/>
      <c r="C8" s="73"/>
      <c r="D8" s="74"/>
    </row>
    <row r="9" spans="1:4" x14ac:dyDescent="0.25">
      <c r="A9" s="71"/>
      <c r="B9" s="72"/>
      <c r="C9" s="73"/>
      <c r="D9" s="74"/>
    </row>
    <row r="10" spans="1:4" x14ac:dyDescent="0.25">
      <c r="A10" s="71"/>
      <c r="B10" s="72"/>
      <c r="C10" s="73"/>
      <c r="D10" s="74"/>
    </row>
    <row r="11" spans="1:4" x14ac:dyDescent="0.25">
      <c r="A11" s="71"/>
      <c r="B11" s="72"/>
      <c r="C11" s="73"/>
      <c r="D11" s="74"/>
    </row>
    <row r="12" spans="1:4" x14ac:dyDescent="0.25">
      <c r="A12" s="71"/>
      <c r="B12" s="72"/>
      <c r="C12" s="73"/>
      <c r="D12" s="74"/>
    </row>
    <row r="13" spans="1:4" x14ac:dyDescent="0.25">
      <c r="A13" s="71"/>
      <c r="B13" s="72"/>
      <c r="C13" s="73"/>
      <c r="D13" s="74"/>
    </row>
    <row r="14" spans="1:4" x14ac:dyDescent="0.25">
      <c r="A14" s="71"/>
      <c r="B14" s="72"/>
      <c r="C14" s="73"/>
      <c r="D14" s="74"/>
    </row>
    <row r="15" spans="1:4" x14ac:dyDescent="0.25">
      <c r="A15" s="71"/>
      <c r="B15" s="72"/>
      <c r="C15" s="73"/>
      <c r="D15" s="74"/>
    </row>
    <row r="16" spans="1:4" x14ac:dyDescent="0.25">
      <c r="A16" s="71"/>
      <c r="B16" s="72"/>
      <c r="C16" s="73"/>
      <c r="D16" s="74"/>
    </row>
    <row r="17" spans="1:4" x14ac:dyDescent="0.25">
      <c r="A17" s="71"/>
      <c r="B17" s="72"/>
      <c r="C17" s="73"/>
      <c r="D17" s="74"/>
    </row>
    <row r="18" spans="1:4" x14ac:dyDescent="0.25">
      <c r="A18" s="71"/>
      <c r="B18" s="72"/>
      <c r="C18" s="73"/>
      <c r="D18" s="74"/>
    </row>
    <row r="19" spans="1:4" x14ac:dyDescent="0.25">
      <c r="A19" s="71"/>
      <c r="B19" s="72"/>
      <c r="C19" s="73"/>
      <c r="D19" s="74"/>
    </row>
    <row r="20" spans="1:4" x14ac:dyDescent="0.25">
      <c r="A20" s="75"/>
      <c r="B20" s="76"/>
      <c r="C20" s="77"/>
      <c r="D20" s="78"/>
    </row>
  </sheetData>
  <autoFilter ref="A1:D19" xr:uid="{00000000-0009-0000-0000-000000000000}"/>
  <sortState ref="A2:D20">
    <sortCondition ref="A1"/>
  </sortState>
  <phoneticPr fontId="7" type="noConversion"/>
  <printOptions gridLines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&amp;L&amp;20&amp;A&amp;R&amp;D</oddHead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H104"/>
  <sheetViews>
    <sheetView showGridLines="0" zoomScale="157" workbookViewId="0">
      <pane ySplit="3" topLeftCell="A24" activePane="bottomLeft" state="frozen"/>
      <selection pane="bottomLeft" activeCell="J1" sqref="J1:BM1048576"/>
    </sheetView>
  </sheetViews>
  <sheetFormatPr baseColWidth="10" defaultColWidth="5.83203125" defaultRowHeight="15" x14ac:dyDescent="0.2"/>
  <cols>
    <col min="1" max="1" width="5.83203125" style="26"/>
    <col min="2" max="2" width="5.1640625" style="2" bestFit="1" customWidth="1"/>
    <col min="3" max="8" width="6.33203125" style="8" bestFit="1" customWidth="1"/>
    <col min="9" max="9" width="5.83203125" style="8"/>
    <col min="10" max="10" width="5.6640625" style="8" hidden="1" customWidth="1"/>
    <col min="11" max="16" width="6.33203125" style="8" hidden="1" customWidth="1"/>
    <col min="17" max="17" width="0" style="26" hidden="1" customWidth="1"/>
    <col min="18" max="24" width="3.6640625" style="19" hidden="1" customWidth="1"/>
    <col min="25" max="27" width="0" style="26" hidden="1" customWidth="1"/>
    <col min="28" max="33" width="2.83203125" style="26" hidden="1" customWidth="1"/>
    <col min="34" max="65" width="0" style="26" hidden="1" customWidth="1"/>
    <col min="66" max="16384" width="5.83203125" style="26"/>
  </cols>
  <sheetData>
    <row r="1" spans="1:34" x14ac:dyDescent="0.2"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34" s="35" customFormat="1" x14ac:dyDescent="0.2">
      <c r="B2" s="27" t="s">
        <v>16</v>
      </c>
      <c r="C2" s="34"/>
      <c r="D2" s="34"/>
      <c r="E2" s="34"/>
      <c r="F2" s="34"/>
      <c r="G2" s="34"/>
      <c r="H2" s="34"/>
      <c r="I2" s="34"/>
      <c r="J2" s="27" t="s">
        <v>13</v>
      </c>
      <c r="K2" s="34"/>
      <c r="L2" s="34"/>
      <c r="M2" s="34"/>
      <c r="N2" s="34"/>
      <c r="O2" s="34"/>
      <c r="P2" s="34"/>
      <c r="R2" s="36" t="s">
        <v>12</v>
      </c>
    </row>
    <row r="3" spans="1:34" x14ac:dyDescent="0.2">
      <c r="B3" s="16" t="s">
        <v>2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8" t="s">
        <v>11</v>
      </c>
      <c r="J3" s="3" t="s">
        <v>3</v>
      </c>
      <c r="K3" s="4" t="s">
        <v>6</v>
      </c>
      <c r="L3" s="4" t="s">
        <v>7</v>
      </c>
      <c r="M3" s="4" t="s">
        <v>8</v>
      </c>
      <c r="N3" s="4" t="s">
        <v>9</v>
      </c>
      <c r="O3" s="4" t="s">
        <v>10</v>
      </c>
      <c r="P3" s="5" t="s">
        <v>11</v>
      </c>
      <c r="R3" s="30" t="s">
        <v>4</v>
      </c>
      <c r="S3" s="31">
        <v>1</v>
      </c>
      <c r="T3" s="32">
        <v>2</v>
      </c>
      <c r="U3" s="31">
        <v>3</v>
      </c>
      <c r="V3" s="31">
        <v>4</v>
      </c>
      <c r="W3" s="32">
        <v>5</v>
      </c>
      <c r="X3" s="33">
        <v>6</v>
      </c>
      <c r="AA3" s="61" t="s">
        <v>18</v>
      </c>
      <c r="AB3" s="61"/>
      <c r="AC3" s="61"/>
      <c r="AD3" s="61"/>
      <c r="AE3" s="61"/>
      <c r="AF3" s="61"/>
      <c r="AG3" s="61"/>
    </row>
    <row r="4" spans="1:34" x14ac:dyDescent="0.2">
      <c r="A4" s="66">
        <v>1</v>
      </c>
      <c r="B4" s="13">
        <v>1</v>
      </c>
      <c r="C4" s="20">
        <v>3</v>
      </c>
      <c r="D4" s="20">
        <v>5</v>
      </c>
      <c r="E4" s="20">
        <v>6</v>
      </c>
      <c r="F4" s="20"/>
      <c r="G4" s="20"/>
      <c r="H4" s="21"/>
      <c r="I4" s="8">
        <f>SUM(C4:H6)</f>
        <v>21</v>
      </c>
      <c r="J4" s="6">
        <v>1</v>
      </c>
      <c r="K4" s="9">
        <f t="shared" ref="K4:K21" si="0">COUNTIF(C:C,$J4)</f>
        <v>6</v>
      </c>
      <c r="L4" s="9">
        <f t="shared" ref="L4:L21" si="1">COUNTIF(D:D,$J4)</f>
        <v>5</v>
      </c>
      <c r="M4" s="9">
        <f t="shared" ref="M4:M21" si="2">COUNTIF(E:E,$J4)</f>
        <v>4</v>
      </c>
      <c r="N4" s="9">
        <f t="shared" ref="N4:N21" si="3">COUNTIF(F:F,$J4)</f>
        <v>0</v>
      </c>
      <c r="O4" s="9">
        <f t="shared" ref="O4:O21" si="4">COUNTIF(G:G,$J4)</f>
        <v>0</v>
      </c>
      <c r="P4" s="10">
        <f t="shared" ref="P4:P21" si="5">COUNTIF(H:H,$J4)</f>
        <v>0</v>
      </c>
      <c r="R4" s="28">
        <v>1</v>
      </c>
      <c r="S4" s="9"/>
      <c r="T4" s="9">
        <f t="shared" ref="T4:X4" si="6">IF(COUNTIF($C$4:$H$4,$R4)+COUNTIF($C$4:$H$4,T$3)&gt;1,1,0)+IF(COUNTIF($C$5:$H$5,$R4)+COUNTIF($C$5:$H$5,T$3)&gt;1,1,0)+IF(COUNTIF($C$6:$H$6,$R4)+COUNTIF($C$6:$H$6,T$3)&gt;1,1,0)+IF(COUNTIF($C$7:$H$7,$R4)+COUNTIF($C$7:$H$7,T$3)&gt;1,1,0)+IF(COUNTIF($C$8:$H$8,$R4)+COUNTIF($C$8:$H$8,T$3)&gt;1,1,0)+IF(COUNTIF($C$9:$H$9,$R4)+COUNTIF($C$9:$H$9,T$3)&gt;1,1,0)+IF(COUNTIF($C$10:$H$10,$R4)+COUNTIF($C$10:$H$10,T$3)&gt;1,1,0)+IF(COUNTIF($C$11:$H$11,$R4)+COUNTIF($C$11:$H$11,T$3)&gt;1,1,0)+IF(COUNTIF($C$12:$H$12,$R4)+COUNTIF($C$12:$H$12,T$3)&gt;1,1,0)+IF(COUNTIF($C$13:$H$13,$R4)+COUNTIF($C$13:$H$13,T$3)&gt;1,1,0)+IF(COUNTIF($C$14:$H$14,$R4)+COUNTIF($C$14:$H$14,T$3)&gt;1,1,0)+IF(COUNTIF($C$15:$H$15,$R4)+COUNTIF($C$15:$H$15,T$3)&gt;1,1,0)+IF(COUNTIF($C$16:$H$16,$R4)+COUNTIF($C$16:$H$16,T$3)&gt;1,1,0)+IF(COUNTIF($C$17:$H$17,$R4)+COUNTIF($C$17:$H$17,T$3)&gt;1,1,0)+IF(COUNTIF($C$18:$H$18,$R4)+COUNTIF($C$18:$H$18,T$3)&gt;1,1,0)+IF(COUNTIF($C$19:$H$19,$R4)+COUNTIF($C$19:$H$19,T$3)&gt;1,1,0)+IF(COUNTIF($C$20:$H$20,$R4)+COUNTIF($C$20:$H$20,T$3)&gt;1,1,0)+IF(COUNTIF($C$21:$H$21,$R4)+COUNTIF($C$21:$H$21,T$3)&gt;1,1,0)+IF(COUNTIF($C$22:$H$22,$R4)+COUNTIF($C$22:$H$22,T$3)&gt;1,1,0)+IF(COUNTIF($C$23:$H$23,$R4)+COUNTIF($C$23:$H$23,T$3)&gt;1,1,0)+IF(COUNTIF($C$24:$H$24,$R4)+COUNTIF($C$24:$H$24,T$3)&gt;1,1,0)+IF(COUNTIF($C$25:$H$25,$R4)+COUNTIF($C$25:$H$25,T$3)&gt;1,1,0)+IF(COUNTIF($C$26:$H$26,$R4)+COUNTIF($C$26:$H$26,T$3)&gt;1,1,0)+IF(COUNTIF($C$27:$H$27,$R4)+COUNTIF($C$27:$H$27,T$3)&gt;1,1,0)+IF(COUNTIF($C$28:$H$28,$R4)+COUNTIF($C$28:$H$28,T$3)&gt;1,1,0)+IF(COUNTIF($C$29:$H$29,$R4)+COUNTIF($C$29:$H$29,T$3)&gt;1,1,0)+IF(COUNTIF($C$30:$H$30,$R4)+COUNTIF($C$30:$H$30,T$3)&gt;1,1,0)+IF(COUNTIF($C$31:$H$31,$R4)+COUNTIF($C$31:$H$31,T$3)&gt;1,1,0)+IF(COUNTIF($C$32:$H$32,$R4)+COUNTIF($C$32:$H$32,T$3)&gt;1,1,0)+IF(COUNTIF($C$33:$H$33,$R4)+COUNTIF($C$33:$H$33,T$3)&gt;1,1,0)+IF(COUNTIF($C$34:$H$34,$R4)+COUNTIF($C$34:$H$34,T$3)&gt;1,1,0)+IF(COUNTIF($C$35:$H$35,$R4)+COUNTIF($C$35:$H$35,T$3)&gt;1,1,0)+IF(COUNTIF($C$36:$H$36,$R4)+COUNTIF($C$36:$H$36,T$3)&gt;1,1,0)+IF(COUNTIF($C$37:$H$37,$R4)+COUNTIF($C$37:$H$37,T$3)&gt;1,1,0)+IF(COUNTIF($C$38:$H$38,$R4)+COUNTIF($C$38:$H$38,T$3)&gt;1,1,0)+IF(COUNTIF($C$39:$H$39,$R4)+COUNTIF($C$39:$H$39,T$3)&gt;1,1,0)+IF(COUNTIF($C$40:$H$40,$R4)+COUNTIF($C$40:$H$40,T$3)&gt;1,1,0)+IF(COUNTIF($C$41:$H$41,$R4)+COUNTIF($C$41:$H$41,T$3)&gt;1,1,0)+IF(COUNTIF($C$42:$H$42,$R4)+COUNTIF($C$42:$H$42,T$3)&gt;1,1,0)+IF(COUNTIF($C$43:$H$43,$R4)+COUNTIF($C$43:$H$43,T$3)&gt;1,1,0)+IF(COUNTIF($C$44:$H$44,$R4)+COUNTIF($C$44:$H$44,T$3)&gt;1,1,0)+IF(COUNTIF($C$45:$H$45,$R4)+COUNTIF($C$45:$H$45,T$3)&gt;1,1,0)+IF(COUNTIF($C$46:$H$46,$R4)+COUNTIF($C$46:$H$46,T$3)&gt;1,1,0)+IF(COUNTIF($C$47:$H$47,$R4)+COUNTIF($C$47:$H$47,T$3)&gt;1,1,0)+IF(COUNTIF($C$48:$H$48,$R4)+COUNTIF($C$48:$H$48,T$3)&gt;1,1,0)</f>
        <v>6</v>
      </c>
      <c r="U4" s="9">
        <f t="shared" si="6"/>
        <v>6</v>
      </c>
      <c r="V4" s="9">
        <f t="shared" si="6"/>
        <v>6</v>
      </c>
      <c r="W4" s="9">
        <f t="shared" si="6"/>
        <v>5</v>
      </c>
      <c r="X4" s="10">
        <f t="shared" si="6"/>
        <v>7</v>
      </c>
      <c r="AA4" s="30" t="s">
        <v>4</v>
      </c>
      <c r="AB4" s="31">
        <v>1</v>
      </c>
      <c r="AC4" s="32">
        <v>2</v>
      </c>
      <c r="AD4" s="31">
        <v>3</v>
      </c>
      <c r="AE4" s="31">
        <v>4</v>
      </c>
      <c r="AF4" s="32">
        <v>5</v>
      </c>
      <c r="AG4" s="33">
        <v>6</v>
      </c>
    </row>
    <row r="5" spans="1:34" x14ac:dyDescent="0.2">
      <c r="A5" s="66"/>
      <c r="B5" s="14">
        <v>2</v>
      </c>
      <c r="C5" s="22">
        <v>1</v>
      </c>
      <c r="D5" s="22">
        <v>4</v>
      </c>
      <c r="E5" s="22">
        <v>2</v>
      </c>
      <c r="F5" s="22"/>
      <c r="G5" s="22"/>
      <c r="H5" s="23"/>
      <c r="J5" s="6">
        <v>2</v>
      </c>
      <c r="K5" s="9">
        <f t="shared" si="0"/>
        <v>4</v>
      </c>
      <c r="L5" s="9">
        <f t="shared" si="1"/>
        <v>5</v>
      </c>
      <c r="M5" s="9">
        <f t="shared" si="2"/>
        <v>6</v>
      </c>
      <c r="N5" s="9">
        <f t="shared" si="3"/>
        <v>0</v>
      </c>
      <c r="O5" s="9">
        <f t="shared" si="4"/>
        <v>0</v>
      </c>
      <c r="P5" s="10">
        <f t="shared" si="5"/>
        <v>0</v>
      </c>
      <c r="R5" s="28">
        <v>2</v>
      </c>
      <c r="S5" s="9"/>
      <c r="T5" s="9"/>
      <c r="U5" s="9">
        <f t="shared" ref="U5:X5" si="7">IF(COUNTIF($C$4:$H$4,$R5)+COUNTIF($C$4:$H$4,U$3)&gt;1,1,0)+IF(COUNTIF($C$5:$H$5,$R5)+COUNTIF($C$5:$H$5,U$3)&gt;1,1,0)+IF(COUNTIF($C$6:$H$6,$R5)+COUNTIF($C$6:$H$6,U$3)&gt;1,1,0)+IF(COUNTIF($C$7:$H$7,$R5)+COUNTIF($C$7:$H$7,U$3)&gt;1,1,0)+IF(COUNTIF($C$8:$H$8,$R5)+COUNTIF($C$8:$H$8,U$3)&gt;1,1,0)+IF(COUNTIF($C$9:$H$9,$R5)+COUNTIF($C$9:$H$9,U$3)&gt;1,1,0)+IF(COUNTIF($C$10:$H$10,$R5)+COUNTIF($C$10:$H$10,U$3)&gt;1,1,0)+IF(COUNTIF($C$11:$H$11,$R5)+COUNTIF($C$11:$H$11,U$3)&gt;1,1,0)+IF(COUNTIF($C$12:$H$12,$R5)+COUNTIF($C$12:$H$12,U$3)&gt;1,1,0)+IF(COUNTIF($C$13:$H$13,$R5)+COUNTIF($C$13:$H$13,U$3)&gt;1,1,0)+IF(COUNTIF($C$14:$H$14,$R5)+COUNTIF($C$14:$H$14,U$3)&gt;1,1,0)+IF(COUNTIF($C$15:$H$15,$R5)+COUNTIF($C$15:$H$15,U$3)&gt;1,1,0)+IF(COUNTIF($C$16:$H$16,$R5)+COUNTIF($C$16:$H$16,U$3)&gt;1,1,0)+IF(COUNTIF($C$17:$H$17,$R5)+COUNTIF($C$17:$H$17,U$3)&gt;1,1,0)+IF(COUNTIF($C$18:$H$18,$R5)+COUNTIF($C$18:$H$18,U$3)&gt;1,1,0)+IF(COUNTIF($C$19:$H$19,$R5)+COUNTIF($C$19:$H$19,U$3)&gt;1,1,0)+IF(COUNTIF($C$20:$H$20,$R5)+COUNTIF($C$20:$H$20,U$3)&gt;1,1,0)+IF(COUNTIF($C$21:$H$21,$R5)+COUNTIF($C$21:$H$21,U$3)&gt;1,1,0)+IF(COUNTIF($C$22:$H$22,$R5)+COUNTIF($C$22:$H$22,U$3)&gt;1,1,0)+IF(COUNTIF($C$23:$H$23,$R5)+COUNTIF($C$23:$H$23,U$3)&gt;1,1,0)+IF(COUNTIF($C$24:$H$24,$R5)+COUNTIF($C$24:$H$24,U$3)&gt;1,1,0)+IF(COUNTIF($C$25:$H$25,$R5)+COUNTIF($C$25:$H$25,U$3)&gt;1,1,0)+IF(COUNTIF($C$26:$H$26,$R5)+COUNTIF($C$26:$H$26,U$3)&gt;1,1,0)+IF(COUNTIF($C$27:$H$27,$R5)+COUNTIF($C$27:$H$27,U$3)&gt;1,1,0)+IF(COUNTIF($C$28:$H$28,$R5)+COUNTIF($C$28:$H$28,U$3)&gt;1,1,0)+IF(COUNTIF($C$29:$H$29,$R5)+COUNTIF($C$29:$H$29,U$3)&gt;1,1,0)+IF(COUNTIF($C$30:$H$30,$R5)+COUNTIF($C$30:$H$30,U$3)&gt;1,1,0)+IF(COUNTIF($C$31:$H$31,$R5)+COUNTIF($C$31:$H$31,U$3)&gt;1,1,0)+IF(COUNTIF($C$32:$H$32,$R5)+COUNTIF($C$32:$H$32,U$3)&gt;1,1,0)+IF(COUNTIF($C$33:$H$33,$R5)+COUNTIF($C$33:$H$33,U$3)&gt;1,1,0)+IF(COUNTIF($C$34:$H$34,$R5)+COUNTIF($C$34:$H$34,U$3)&gt;1,1,0)+IF(COUNTIF($C$35:$H$35,$R5)+COUNTIF($C$35:$H$35,U$3)&gt;1,1,0)+IF(COUNTIF($C$36:$H$36,$R5)+COUNTIF($C$36:$H$36,U$3)&gt;1,1,0)+IF(COUNTIF($C$37:$H$37,$R5)+COUNTIF($C$37:$H$37,U$3)&gt;1,1,0)+IF(COUNTIF($C$38:$H$38,$R5)+COUNTIF($C$38:$H$38,U$3)&gt;1,1,0)+IF(COUNTIF($C$39:$H$39,$R5)+COUNTIF($C$39:$H$39,U$3)&gt;1,1,0)+IF(COUNTIF($C$40:$H$40,$R5)+COUNTIF($C$40:$H$40,U$3)&gt;1,1,0)+IF(COUNTIF($C$41:$H$41,$R5)+COUNTIF($C$41:$H$41,U$3)&gt;1,1,0)+IF(COUNTIF($C$42:$H$42,$R5)+COUNTIF($C$42:$H$42,U$3)&gt;1,1,0)+IF(COUNTIF($C$43:$H$43,$R5)+COUNTIF($C$43:$H$43,U$3)&gt;1,1,0)+IF(COUNTIF($C$44:$H$44,$R5)+COUNTIF($C$44:$H$44,U$3)&gt;1,1,0)+IF(COUNTIF($C$45:$H$45,$R5)+COUNTIF($C$45:$H$45,U$3)&gt;1,1,0)+IF(COUNTIF($C$46:$H$46,$R5)+COUNTIF($C$46:$H$46,U$3)&gt;1,1,0)+IF(COUNTIF($C$47:$H$47,$R5)+COUNTIF($C$47:$H$47,U$3)&gt;1,1,0)+IF(COUNTIF($C$48:$H$48,$R5)+COUNTIF($C$48:$H$48,U$3)&gt;1,1,0)</f>
        <v>7</v>
      </c>
      <c r="V5" s="9">
        <f t="shared" si="7"/>
        <v>5</v>
      </c>
      <c r="W5" s="9">
        <f t="shared" si="7"/>
        <v>6</v>
      </c>
      <c r="X5" s="10">
        <f t="shared" si="7"/>
        <v>6</v>
      </c>
      <c r="Z5" s="62" t="s">
        <v>14</v>
      </c>
      <c r="AA5" s="28">
        <v>1</v>
      </c>
      <c r="AB5" s="9">
        <f t="shared" ref="AB5:AG19" ca="1" si="8">IF(COUNTIF(OFFSET($C$1:$H$1,3*$AA5,0),AB$4),1,0)*COUNTA(OFFSET($C$1:$H$1,3*$AA5,0))+IF(COUNTIF(OFFSET($C$1:$H$1,3*$AA5+1,0),AB$4),1,0)*COUNTA(OFFSET($C$1:$H$1,3*$AA5+1,0))+IF(COUNTIF(OFFSET($C$1:$H$1,3*$AA5+2,0),AB$4),1,0)*COUNTA(OFFSET($C$1:$H$1,3*$AA5+2,0))</f>
        <v>3</v>
      </c>
      <c r="AC5" s="9">
        <f t="shared" ca="1" si="8"/>
        <v>3</v>
      </c>
      <c r="AD5" s="9">
        <f t="shared" ca="1" si="8"/>
        <v>3</v>
      </c>
      <c r="AE5" s="9">
        <f t="shared" ca="1" si="8"/>
        <v>3</v>
      </c>
      <c r="AF5" s="9">
        <f t="shared" ca="1" si="8"/>
        <v>3</v>
      </c>
      <c r="AG5" s="10">
        <f t="shared" ca="1" si="8"/>
        <v>3</v>
      </c>
      <c r="AH5" s="49">
        <f t="shared" ref="AH5:AH19" ca="1" si="9">SUM(AB5:AG5)/COUNTIF(AB5:AG5,"&gt;"&amp;0)</f>
        <v>3</v>
      </c>
    </row>
    <row r="6" spans="1:34" x14ac:dyDescent="0.2">
      <c r="A6" s="66"/>
      <c r="B6" s="15"/>
      <c r="C6" s="24"/>
      <c r="D6" s="24"/>
      <c r="E6" s="24"/>
      <c r="F6" s="24"/>
      <c r="G6" s="24"/>
      <c r="H6" s="25"/>
      <c r="J6" s="6">
        <v>3</v>
      </c>
      <c r="K6" s="9">
        <f t="shared" si="0"/>
        <v>4</v>
      </c>
      <c r="L6" s="9">
        <f t="shared" si="1"/>
        <v>6</v>
      </c>
      <c r="M6" s="9">
        <f t="shared" si="2"/>
        <v>5</v>
      </c>
      <c r="N6" s="9">
        <f t="shared" si="3"/>
        <v>0</v>
      </c>
      <c r="O6" s="9">
        <f t="shared" si="4"/>
        <v>0</v>
      </c>
      <c r="P6" s="10">
        <f t="shared" si="5"/>
        <v>0</v>
      </c>
      <c r="R6" s="28">
        <v>3</v>
      </c>
      <c r="S6" s="9"/>
      <c r="T6" s="9"/>
      <c r="U6" s="9"/>
      <c r="V6" s="9">
        <f t="shared" ref="V6:X6" si="10">IF(COUNTIF($C$4:$H$4,$R6)+COUNTIF($C$4:$H$4,V$3)&gt;1,1,0)+IF(COUNTIF($C$5:$H$5,$R6)+COUNTIF($C$5:$H$5,V$3)&gt;1,1,0)+IF(COUNTIF($C$6:$H$6,$R6)+COUNTIF($C$6:$H$6,V$3)&gt;1,1,0)+IF(COUNTIF($C$7:$H$7,$R6)+COUNTIF($C$7:$H$7,V$3)&gt;1,1,0)+IF(COUNTIF($C$8:$H$8,$R6)+COUNTIF($C$8:$H$8,V$3)&gt;1,1,0)+IF(COUNTIF($C$9:$H$9,$R6)+COUNTIF($C$9:$H$9,V$3)&gt;1,1,0)+IF(COUNTIF($C$10:$H$10,$R6)+COUNTIF($C$10:$H$10,V$3)&gt;1,1,0)+IF(COUNTIF($C$11:$H$11,$R6)+COUNTIF($C$11:$H$11,V$3)&gt;1,1,0)+IF(COUNTIF($C$12:$H$12,$R6)+COUNTIF($C$12:$H$12,V$3)&gt;1,1,0)+IF(COUNTIF($C$13:$H$13,$R6)+COUNTIF($C$13:$H$13,V$3)&gt;1,1,0)+IF(COUNTIF($C$14:$H$14,$R6)+COUNTIF($C$14:$H$14,V$3)&gt;1,1,0)+IF(COUNTIF($C$15:$H$15,$R6)+COUNTIF($C$15:$H$15,V$3)&gt;1,1,0)+IF(COUNTIF($C$16:$H$16,$R6)+COUNTIF($C$16:$H$16,V$3)&gt;1,1,0)+IF(COUNTIF($C$17:$H$17,$R6)+COUNTIF($C$17:$H$17,V$3)&gt;1,1,0)+IF(COUNTIF($C$18:$H$18,$R6)+COUNTIF($C$18:$H$18,V$3)&gt;1,1,0)+IF(COUNTIF($C$19:$H$19,$R6)+COUNTIF($C$19:$H$19,V$3)&gt;1,1,0)+IF(COUNTIF($C$20:$H$20,$R6)+COUNTIF($C$20:$H$20,V$3)&gt;1,1,0)+IF(COUNTIF($C$21:$H$21,$R6)+COUNTIF($C$21:$H$21,V$3)&gt;1,1,0)+IF(COUNTIF($C$22:$H$22,$R6)+COUNTIF($C$22:$H$22,V$3)&gt;1,1,0)+IF(COUNTIF($C$23:$H$23,$R6)+COUNTIF($C$23:$H$23,V$3)&gt;1,1,0)+IF(COUNTIF($C$24:$H$24,$R6)+COUNTIF($C$24:$H$24,V$3)&gt;1,1,0)+IF(COUNTIF($C$25:$H$25,$R6)+COUNTIF($C$25:$H$25,V$3)&gt;1,1,0)+IF(COUNTIF($C$26:$H$26,$R6)+COUNTIF($C$26:$H$26,V$3)&gt;1,1,0)+IF(COUNTIF($C$27:$H$27,$R6)+COUNTIF($C$27:$H$27,V$3)&gt;1,1,0)+IF(COUNTIF($C$28:$H$28,$R6)+COUNTIF($C$28:$H$28,V$3)&gt;1,1,0)+IF(COUNTIF($C$29:$H$29,$R6)+COUNTIF($C$29:$H$29,V$3)&gt;1,1,0)+IF(COUNTIF($C$30:$H$30,$R6)+COUNTIF($C$30:$H$30,V$3)&gt;1,1,0)+IF(COUNTIF($C$31:$H$31,$R6)+COUNTIF($C$31:$H$31,V$3)&gt;1,1,0)+IF(COUNTIF($C$32:$H$32,$R6)+COUNTIF($C$32:$H$32,V$3)&gt;1,1,0)+IF(COUNTIF($C$33:$H$33,$R6)+COUNTIF($C$33:$H$33,V$3)&gt;1,1,0)+IF(COUNTIF($C$34:$H$34,$R6)+COUNTIF($C$34:$H$34,V$3)&gt;1,1,0)+IF(COUNTIF($C$35:$H$35,$R6)+COUNTIF($C$35:$H$35,V$3)&gt;1,1,0)+IF(COUNTIF($C$36:$H$36,$R6)+COUNTIF($C$36:$H$36,V$3)&gt;1,1,0)+IF(COUNTIF($C$37:$H$37,$R6)+COUNTIF($C$37:$H$37,V$3)&gt;1,1,0)+IF(COUNTIF($C$38:$H$38,$R6)+COUNTIF($C$38:$H$38,V$3)&gt;1,1,0)+IF(COUNTIF($C$39:$H$39,$R6)+COUNTIF($C$39:$H$39,V$3)&gt;1,1,0)+IF(COUNTIF($C$40:$H$40,$R6)+COUNTIF($C$40:$H$40,V$3)&gt;1,1,0)+IF(COUNTIF($C$41:$H$41,$R6)+COUNTIF($C$41:$H$41,V$3)&gt;1,1,0)+IF(COUNTIF($C$42:$H$42,$R6)+COUNTIF($C$42:$H$42,V$3)&gt;1,1,0)+IF(COUNTIF($C$43:$H$43,$R6)+COUNTIF($C$43:$H$43,V$3)&gt;1,1,0)+IF(COUNTIF($C$44:$H$44,$R6)+COUNTIF($C$44:$H$44,V$3)&gt;1,1,0)+IF(COUNTIF($C$45:$H$45,$R6)+COUNTIF($C$45:$H$45,V$3)&gt;1,1,0)+IF(COUNTIF($C$46:$H$46,$R6)+COUNTIF($C$46:$H$46,V$3)&gt;1,1,0)+IF(COUNTIF($C$47:$H$47,$R6)+COUNTIF($C$47:$H$47,V$3)&gt;1,1,0)+IF(COUNTIF($C$48:$H$48,$R6)+COUNTIF($C$48:$H$48,V$3)&gt;1,1,0)</f>
        <v>7</v>
      </c>
      <c r="W6" s="9">
        <f t="shared" si="10"/>
        <v>6</v>
      </c>
      <c r="X6" s="10">
        <f t="shared" si="10"/>
        <v>4</v>
      </c>
      <c r="Z6" s="62"/>
      <c r="AA6" s="28">
        <v>2</v>
      </c>
      <c r="AB6" s="9">
        <f t="shared" ca="1" si="8"/>
        <v>3</v>
      </c>
      <c r="AC6" s="9">
        <f t="shared" ca="1" si="8"/>
        <v>3</v>
      </c>
      <c r="AD6" s="9">
        <f t="shared" ca="1" si="8"/>
        <v>3</v>
      </c>
      <c r="AE6" s="9">
        <f t="shared" ca="1" si="8"/>
        <v>3</v>
      </c>
      <c r="AF6" s="9">
        <f t="shared" ca="1" si="8"/>
        <v>3</v>
      </c>
      <c r="AG6" s="10">
        <f t="shared" ca="1" si="8"/>
        <v>3</v>
      </c>
      <c r="AH6" s="49">
        <f t="shared" ca="1" si="9"/>
        <v>3</v>
      </c>
    </row>
    <row r="7" spans="1:34" x14ac:dyDescent="0.2">
      <c r="A7" s="66">
        <v>2</v>
      </c>
      <c r="B7" s="13">
        <v>3</v>
      </c>
      <c r="C7" s="20">
        <v>3</v>
      </c>
      <c r="D7" s="20">
        <v>4</v>
      </c>
      <c r="E7" s="20">
        <v>2</v>
      </c>
      <c r="F7" s="20"/>
      <c r="G7" s="20"/>
      <c r="H7" s="21"/>
      <c r="I7" s="8">
        <f>SUM(C7:H9)</f>
        <v>21</v>
      </c>
      <c r="J7" s="6">
        <v>4</v>
      </c>
      <c r="K7" s="9">
        <f t="shared" si="0"/>
        <v>4</v>
      </c>
      <c r="L7" s="9">
        <f t="shared" si="1"/>
        <v>5</v>
      </c>
      <c r="M7" s="9">
        <f t="shared" si="2"/>
        <v>6</v>
      </c>
      <c r="N7" s="9">
        <f t="shared" si="3"/>
        <v>0</v>
      </c>
      <c r="O7" s="9">
        <f t="shared" si="4"/>
        <v>0</v>
      </c>
      <c r="P7" s="10">
        <f t="shared" si="5"/>
        <v>0</v>
      </c>
      <c r="R7" s="28">
        <v>4</v>
      </c>
      <c r="S7" s="9"/>
      <c r="T7" s="9"/>
      <c r="U7" s="9"/>
      <c r="V7" s="9"/>
      <c r="W7" s="9">
        <f t="shared" ref="W7:X7" si="11">IF(COUNTIF($C$4:$H$4,$R7)+COUNTIF($C$4:$H$4,W$3)&gt;1,1,0)+IF(COUNTIF($C$5:$H$5,$R7)+COUNTIF($C$5:$H$5,W$3)&gt;1,1,0)+IF(COUNTIF($C$6:$H$6,$R7)+COUNTIF($C$6:$H$6,W$3)&gt;1,1,0)+IF(COUNTIF($C$7:$H$7,$R7)+COUNTIF($C$7:$H$7,W$3)&gt;1,1,0)+IF(COUNTIF($C$8:$H$8,$R7)+COUNTIF($C$8:$H$8,W$3)&gt;1,1,0)+IF(COUNTIF($C$9:$H$9,$R7)+COUNTIF($C$9:$H$9,W$3)&gt;1,1,0)+IF(COUNTIF($C$10:$H$10,$R7)+COUNTIF($C$10:$H$10,W$3)&gt;1,1,0)+IF(COUNTIF($C$11:$H$11,$R7)+COUNTIF($C$11:$H$11,W$3)&gt;1,1,0)+IF(COUNTIF($C$12:$H$12,$R7)+COUNTIF($C$12:$H$12,W$3)&gt;1,1,0)+IF(COUNTIF($C$13:$H$13,$R7)+COUNTIF($C$13:$H$13,W$3)&gt;1,1,0)+IF(COUNTIF($C$14:$H$14,$R7)+COUNTIF($C$14:$H$14,W$3)&gt;1,1,0)+IF(COUNTIF($C$15:$H$15,$R7)+COUNTIF($C$15:$H$15,W$3)&gt;1,1,0)+IF(COUNTIF($C$16:$H$16,$R7)+COUNTIF($C$16:$H$16,W$3)&gt;1,1,0)+IF(COUNTIF($C$17:$H$17,$R7)+COUNTIF($C$17:$H$17,W$3)&gt;1,1,0)+IF(COUNTIF($C$18:$H$18,$R7)+COUNTIF($C$18:$H$18,W$3)&gt;1,1,0)+IF(COUNTIF($C$19:$H$19,$R7)+COUNTIF($C$19:$H$19,W$3)&gt;1,1,0)+IF(COUNTIF($C$20:$H$20,$R7)+COUNTIF($C$20:$H$20,W$3)&gt;1,1,0)+IF(COUNTIF($C$21:$H$21,$R7)+COUNTIF($C$21:$H$21,W$3)&gt;1,1,0)+IF(COUNTIF($C$22:$H$22,$R7)+COUNTIF($C$22:$H$22,W$3)&gt;1,1,0)+IF(COUNTIF($C$23:$H$23,$R7)+COUNTIF($C$23:$H$23,W$3)&gt;1,1,0)+IF(COUNTIF($C$24:$H$24,$R7)+COUNTIF($C$24:$H$24,W$3)&gt;1,1,0)+IF(COUNTIF($C$25:$H$25,$R7)+COUNTIF($C$25:$H$25,W$3)&gt;1,1,0)+IF(COUNTIF($C$26:$H$26,$R7)+COUNTIF($C$26:$H$26,W$3)&gt;1,1,0)+IF(COUNTIF($C$27:$H$27,$R7)+COUNTIF($C$27:$H$27,W$3)&gt;1,1,0)+IF(COUNTIF($C$28:$H$28,$R7)+COUNTIF($C$28:$H$28,W$3)&gt;1,1,0)+IF(COUNTIF($C$29:$H$29,$R7)+COUNTIF($C$29:$H$29,W$3)&gt;1,1,0)+IF(COUNTIF($C$30:$H$30,$R7)+COUNTIF($C$30:$H$30,W$3)&gt;1,1,0)+IF(COUNTIF($C$31:$H$31,$R7)+COUNTIF($C$31:$H$31,W$3)&gt;1,1,0)+IF(COUNTIF($C$32:$H$32,$R7)+COUNTIF($C$32:$H$32,W$3)&gt;1,1,0)+IF(COUNTIF($C$33:$H$33,$R7)+COUNTIF($C$33:$H$33,W$3)&gt;1,1,0)+IF(COUNTIF($C$34:$H$34,$R7)+COUNTIF($C$34:$H$34,W$3)&gt;1,1,0)+IF(COUNTIF($C$35:$H$35,$R7)+COUNTIF($C$35:$H$35,W$3)&gt;1,1,0)+IF(COUNTIF($C$36:$H$36,$R7)+COUNTIF($C$36:$H$36,W$3)&gt;1,1,0)+IF(COUNTIF($C$37:$H$37,$R7)+COUNTIF($C$37:$H$37,W$3)&gt;1,1,0)+IF(COUNTIF($C$38:$H$38,$R7)+COUNTIF($C$38:$H$38,W$3)&gt;1,1,0)+IF(COUNTIF($C$39:$H$39,$R7)+COUNTIF($C$39:$H$39,W$3)&gt;1,1,0)+IF(COUNTIF($C$40:$H$40,$R7)+COUNTIF($C$40:$H$40,W$3)&gt;1,1,0)+IF(COUNTIF($C$41:$H$41,$R7)+COUNTIF($C$41:$H$41,W$3)&gt;1,1,0)+IF(COUNTIF($C$42:$H$42,$R7)+COUNTIF($C$42:$H$42,W$3)&gt;1,1,0)+IF(COUNTIF($C$43:$H$43,$R7)+COUNTIF($C$43:$H$43,W$3)&gt;1,1,0)+IF(COUNTIF($C$44:$H$44,$R7)+COUNTIF($C$44:$H$44,W$3)&gt;1,1,0)+IF(COUNTIF($C$45:$H$45,$R7)+COUNTIF($C$45:$H$45,W$3)&gt;1,1,0)+IF(COUNTIF($C$46:$H$46,$R7)+COUNTIF($C$46:$H$46,W$3)&gt;1,1,0)+IF(COUNTIF($C$47:$H$47,$R7)+COUNTIF($C$47:$H$47,W$3)&gt;1,1,0)+IF(COUNTIF($C$48:$H$48,$R7)+COUNTIF($C$48:$H$48,W$3)&gt;1,1,0)</f>
        <v>6</v>
      </c>
      <c r="X7" s="10">
        <f t="shared" si="11"/>
        <v>6</v>
      </c>
      <c r="Z7" s="62"/>
      <c r="AA7" s="28">
        <v>3</v>
      </c>
      <c r="AB7" s="9">
        <f t="shared" ca="1" si="8"/>
        <v>3</v>
      </c>
      <c r="AC7" s="9">
        <f t="shared" ca="1" si="8"/>
        <v>3</v>
      </c>
      <c r="AD7" s="9">
        <f t="shared" ca="1" si="8"/>
        <v>3</v>
      </c>
      <c r="AE7" s="9">
        <f t="shared" ca="1" si="8"/>
        <v>3</v>
      </c>
      <c r="AF7" s="9">
        <f t="shared" ca="1" si="8"/>
        <v>3</v>
      </c>
      <c r="AG7" s="10">
        <f t="shared" ca="1" si="8"/>
        <v>3</v>
      </c>
      <c r="AH7" s="49">
        <f t="shared" ca="1" si="9"/>
        <v>3</v>
      </c>
    </row>
    <row r="8" spans="1:34" x14ac:dyDescent="0.2">
      <c r="A8" s="66"/>
      <c r="B8" s="14">
        <v>4</v>
      </c>
      <c r="C8" s="22">
        <v>5</v>
      </c>
      <c r="D8" s="22">
        <v>1</v>
      </c>
      <c r="E8" s="22">
        <v>6</v>
      </c>
      <c r="F8" s="22"/>
      <c r="G8" s="22"/>
      <c r="H8" s="23"/>
      <c r="J8" s="6">
        <v>5</v>
      </c>
      <c r="K8" s="9">
        <f t="shared" si="0"/>
        <v>6</v>
      </c>
      <c r="L8" s="9">
        <f t="shared" si="1"/>
        <v>4</v>
      </c>
      <c r="M8" s="9">
        <f t="shared" si="2"/>
        <v>5</v>
      </c>
      <c r="N8" s="9">
        <f t="shared" si="3"/>
        <v>0</v>
      </c>
      <c r="O8" s="9">
        <f t="shared" si="4"/>
        <v>0</v>
      </c>
      <c r="P8" s="10">
        <f t="shared" si="5"/>
        <v>0</v>
      </c>
      <c r="R8" s="28">
        <v>5</v>
      </c>
      <c r="S8" s="9"/>
      <c r="T8" s="9"/>
      <c r="U8" s="9"/>
      <c r="V8" s="9"/>
      <c r="W8" s="9"/>
      <c r="X8" s="10">
        <f t="shared" ref="X8" si="12">IF(COUNTIF($C$4:$H$4,$R8)+COUNTIF($C$4:$H$4,X$3)&gt;1,1,0)+IF(COUNTIF($C$5:$H$5,$R8)+COUNTIF($C$5:$H$5,X$3)&gt;1,1,0)+IF(COUNTIF($C$6:$H$6,$R8)+COUNTIF($C$6:$H$6,X$3)&gt;1,1,0)+IF(COUNTIF($C$7:$H$7,$R8)+COUNTIF($C$7:$H$7,X$3)&gt;1,1,0)+IF(COUNTIF($C$8:$H$8,$R8)+COUNTIF($C$8:$H$8,X$3)&gt;1,1,0)+IF(COUNTIF($C$9:$H$9,$R8)+COUNTIF($C$9:$H$9,X$3)&gt;1,1,0)+IF(COUNTIF($C$10:$H$10,$R8)+COUNTIF($C$10:$H$10,X$3)&gt;1,1,0)+IF(COUNTIF($C$11:$H$11,$R8)+COUNTIF($C$11:$H$11,X$3)&gt;1,1,0)+IF(COUNTIF($C$12:$H$12,$R8)+COUNTIF($C$12:$H$12,X$3)&gt;1,1,0)+IF(COUNTIF($C$13:$H$13,$R8)+COUNTIF($C$13:$H$13,X$3)&gt;1,1,0)+IF(COUNTIF($C$14:$H$14,$R8)+COUNTIF($C$14:$H$14,X$3)&gt;1,1,0)+IF(COUNTIF($C$15:$H$15,$R8)+COUNTIF($C$15:$H$15,X$3)&gt;1,1,0)+IF(COUNTIF($C$16:$H$16,$R8)+COUNTIF($C$16:$H$16,X$3)&gt;1,1,0)+IF(COUNTIF($C$17:$H$17,$R8)+COUNTIF($C$17:$H$17,X$3)&gt;1,1,0)+IF(COUNTIF($C$18:$H$18,$R8)+COUNTIF($C$18:$H$18,X$3)&gt;1,1,0)+IF(COUNTIF($C$19:$H$19,$R8)+COUNTIF($C$19:$H$19,X$3)&gt;1,1,0)+IF(COUNTIF($C$20:$H$20,$R8)+COUNTIF($C$20:$H$20,X$3)&gt;1,1,0)+IF(COUNTIF($C$21:$H$21,$R8)+COUNTIF($C$21:$H$21,X$3)&gt;1,1,0)+IF(COUNTIF($C$22:$H$22,$R8)+COUNTIF($C$22:$H$22,X$3)&gt;1,1,0)+IF(COUNTIF($C$23:$H$23,$R8)+COUNTIF($C$23:$H$23,X$3)&gt;1,1,0)+IF(COUNTIF($C$24:$H$24,$R8)+COUNTIF($C$24:$H$24,X$3)&gt;1,1,0)+IF(COUNTIF($C$25:$H$25,$R8)+COUNTIF($C$25:$H$25,X$3)&gt;1,1,0)+IF(COUNTIF($C$26:$H$26,$R8)+COUNTIF($C$26:$H$26,X$3)&gt;1,1,0)+IF(COUNTIF($C$27:$H$27,$R8)+COUNTIF($C$27:$H$27,X$3)&gt;1,1,0)+IF(COUNTIF($C$28:$H$28,$R8)+COUNTIF($C$28:$H$28,X$3)&gt;1,1,0)+IF(COUNTIF($C$29:$H$29,$R8)+COUNTIF($C$29:$H$29,X$3)&gt;1,1,0)+IF(COUNTIF($C$30:$H$30,$R8)+COUNTIF($C$30:$H$30,X$3)&gt;1,1,0)+IF(COUNTIF($C$31:$H$31,$R8)+COUNTIF($C$31:$H$31,X$3)&gt;1,1,0)+IF(COUNTIF($C$32:$H$32,$R8)+COUNTIF($C$32:$H$32,X$3)&gt;1,1,0)+IF(COUNTIF($C$33:$H$33,$R8)+COUNTIF($C$33:$H$33,X$3)&gt;1,1,0)+IF(COUNTIF($C$34:$H$34,$R8)+COUNTIF($C$34:$H$34,X$3)&gt;1,1,0)+IF(COUNTIF($C$35:$H$35,$R8)+COUNTIF($C$35:$H$35,X$3)&gt;1,1,0)+IF(COUNTIF($C$36:$H$36,$R8)+COUNTIF($C$36:$H$36,X$3)&gt;1,1,0)+IF(COUNTIF($C$37:$H$37,$R8)+COUNTIF($C$37:$H$37,X$3)&gt;1,1,0)+IF(COUNTIF($C$38:$H$38,$R8)+COUNTIF($C$38:$H$38,X$3)&gt;1,1,0)+IF(COUNTIF($C$39:$H$39,$R8)+COUNTIF($C$39:$H$39,X$3)&gt;1,1,0)+IF(COUNTIF($C$40:$H$40,$R8)+COUNTIF($C$40:$H$40,X$3)&gt;1,1,0)+IF(COUNTIF($C$41:$H$41,$R8)+COUNTIF($C$41:$H$41,X$3)&gt;1,1,0)+IF(COUNTIF($C$42:$H$42,$R8)+COUNTIF($C$42:$H$42,X$3)&gt;1,1,0)+IF(COUNTIF($C$43:$H$43,$R8)+COUNTIF($C$43:$H$43,X$3)&gt;1,1,0)+IF(COUNTIF($C$44:$H$44,$R8)+COUNTIF($C$44:$H$44,X$3)&gt;1,1,0)+IF(COUNTIF($C$45:$H$45,$R8)+COUNTIF($C$45:$H$45,X$3)&gt;1,1,0)+IF(COUNTIF($C$46:$H$46,$R8)+COUNTIF($C$46:$H$46,X$3)&gt;1,1,0)+IF(COUNTIF($C$47:$H$47,$R8)+COUNTIF($C$47:$H$47,X$3)&gt;1,1,0)+IF(COUNTIF($C$48:$H$48,$R8)+COUNTIF($C$48:$H$48,X$3)&gt;1,1,0)</f>
        <v>7</v>
      </c>
      <c r="Z8" s="62"/>
      <c r="AA8" s="28">
        <v>4</v>
      </c>
      <c r="AB8" s="9">
        <f t="shared" ca="1" si="8"/>
        <v>3</v>
      </c>
      <c r="AC8" s="9">
        <f t="shared" ca="1" si="8"/>
        <v>3</v>
      </c>
      <c r="AD8" s="9">
        <f t="shared" ca="1" si="8"/>
        <v>3</v>
      </c>
      <c r="AE8" s="9">
        <f t="shared" ca="1" si="8"/>
        <v>3</v>
      </c>
      <c r="AF8" s="9">
        <f t="shared" ca="1" si="8"/>
        <v>3</v>
      </c>
      <c r="AG8" s="10">
        <f t="shared" ca="1" si="8"/>
        <v>3</v>
      </c>
      <c r="AH8" s="49">
        <f t="shared" ca="1" si="9"/>
        <v>3</v>
      </c>
    </row>
    <row r="9" spans="1:34" x14ac:dyDescent="0.2">
      <c r="A9" s="66"/>
      <c r="B9" s="15"/>
      <c r="C9" s="24"/>
      <c r="D9" s="24"/>
      <c r="E9" s="24"/>
      <c r="F9" s="24"/>
      <c r="G9" s="24"/>
      <c r="H9" s="25"/>
      <c r="J9" s="6">
        <v>6</v>
      </c>
      <c r="K9" s="9">
        <f t="shared" si="0"/>
        <v>6</v>
      </c>
      <c r="L9" s="9">
        <f t="shared" si="1"/>
        <v>5</v>
      </c>
      <c r="M9" s="9">
        <f t="shared" si="2"/>
        <v>4</v>
      </c>
      <c r="N9" s="9">
        <f t="shared" si="3"/>
        <v>0</v>
      </c>
      <c r="O9" s="9">
        <f t="shared" si="4"/>
        <v>0</v>
      </c>
      <c r="P9" s="10">
        <f t="shared" si="5"/>
        <v>0</v>
      </c>
      <c r="R9" s="28">
        <v>6</v>
      </c>
      <c r="S9" s="9"/>
      <c r="T9" s="9"/>
      <c r="U9" s="9"/>
      <c r="V9" s="9"/>
      <c r="W9" s="9"/>
      <c r="X9" s="10"/>
      <c r="Z9" s="62"/>
      <c r="AA9" s="28">
        <v>5</v>
      </c>
      <c r="AB9" s="9">
        <f t="shared" ca="1" si="8"/>
        <v>3</v>
      </c>
      <c r="AC9" s="9">
        <f t="shared" ca="1" si="8"/>
        <v>3</v>
      </c>
      <c r="AD9" s="9">
        <f t="shared" ca="1" si="8"/>
        <v>3</v>
      </c>
      <c r="AE9" s="9">
        <f t="shared" ca="1" si="8"/>
        <v>3</v>
      </c>
      <c r="AF9" s="9">
        <f t="shared" ca="1" si="8"/>
        <v>3</v>
      </c>
      <c r="AG9" s="10">
        <f t="shared" ca="1" si="8"/>
        <v>3</v>
      </c>
      <c r="AH9" s="49">
        <f t="shared" ca="1" si="9"/>
        <v>3</v>
      </c>
    </row>
    <row r="10" spans="1:34" x14ac:dyDescent="0.2">
      <c r="A10" s="66">
        <v>3</v>
      </c>
      <c r="B10" s="13">
        <v>5</v>
      </c>
      <c r="C10" s="20">
        <v>3</v>
      </c>
      <c r="D10" s="20">
        <v>1</v>
      </c>
      <c r="E10" s="20">
        <v>6</v>
      </c>
      <c r="F10" s="20"/>
      <c r="G10" s="20"/>
      <c r="H10" s="21"/>
      <c r="I10" s="8">
        <f>SUM(C10:H12)</f>
        <v>21</v>
      </c>
      <c r="J10" s="6">
        <v>7</v>
      </c>
      <c r="K10" s="9">
        <f t="shared" si="0"/>
        <v>0</v>
      </c>
      <c r="L10" s="9">
        <f t="shared" si="1"/>
        <v>0</v>
      </c>
      <c r="M10" s="9">
        <f t="shared" si="2"/>
        <v>0</v>
      </c>
      <c r="N10" s="9">
        <f t="shared" si="3"/>
        <v>0</v>
      </c>
      <c r="O10" s="9">
        <f t="shared" si="4"/>
        <v>0</v>
      </c>
      <c r="P10" s="10">
        <f t="shared" si="5"/>
        <v>0</v>
      </c>
      <c r="R10" s="28">
        <v>7</v>
      </c>
      <c r="S10" s="9"/>
      <c r="T10" s="9"/>
      <c r="U10" s="9"/>
      <c r="V10" s="9"/>
      <c r="W10" s="9"/>
      <c r="X10" s="10"/>
      <c r="Z10" s="62"/>
      <c r="AA10" s="28">
        <v>6</v>
      </c>
      <c r="AB10" s="9">
        <f t="shared" ca="1" si="8"/>
        <v>3</v>
      </c>
      <c r="AC10" s="9">
        <f t="shared" ca="1" si="8"/>
        <v>3</v>
      </c>
      <c r="AD10" s="9">
        <f t="shared" ca="1" si="8"/>
        <v>3</v>
      </c>
      <c r="AE10" s="9">
        <f t="shared" ca="1" si="8"/>
        <v>3</v>
      </c>
      <c r="AF10" s="9">
        <f t="shared" ca="1" si="8"/>
        <v>3</v>
      </c>
      <c r="AG10" s="10">
        <f t="shared" ca="1" si="8"/>
        <v>3</v>
      </c>
      <c r="AH10" s="49">
        <f t="shared" ca="1" si="9"/>
        <v>3</v>
      </c>
    </row>
    <row r="11" spans="1:34" x14ac:dyDescent="0.2">
      <c r="A11" s="66"/>
      <c r="B11" s="14">
        <v>6</v>
      </c>
      <c r="C11" s="22">
        <v>2</v>
      </c>
      <c r="D11" s="22">
        <v>5</v>
      </c>
      <c r="E11" s="22">
        <v>4</v>
      </c>
      <c r="F11" s="22"/>
      <c r="G11" s="22"/>
      <c r="H11" s="23"/>
      <c r="J11" s="6">
        <v>8</v>
      </c>
      <c r="K11" s="9">
        <f t="shared" si="0"/>
        <v>0</v>
      </c>
      <c r="L11" s="9">
        <f t="shared" si="1"/>
        <v>0</v>
      </c>
      <c r="M11" s="9">
        <f t="shared" si="2"/>
        <v>0</v>
      </c>
      <c r="N11" s="9">
        <f t="shared" si="3"/>
        <v>0</v>
      </c>
      <c r="O11" s="9">
        <f t="shared" si="4"/>
        <v>0</v>
      </c>
      <c r="P11" s="10">
        <f t="shared" si="5"/>
        <v>0</v>
      </c>
      <c r="R11" s="28">
        <v>8</v>
      </c>
      <c r="S11" s="9"/>
      <c r="T11" s="9"/>
      <c r="U11" s="9"/>
      <c r="V11" s="9"/>
      <c r="W11" s="9"/>
      <c r="X11" s="10"/>
      <c r="Z11" s="62"/>
      <c r="AA11" s="28">
        <v>7</v>
      </c>
      <c r="AB11" s="9">
        <f t="shared" ca="1" si="8"/>
        <v>3</v>
      </c>
      <c r="AC11" s="9">
        <f t="shared" ca="1" si="8"/>
        <v>3</v>
      </c>
      <c r="AD11" s="9">
        <f t="shared" ca="1" si="8"/>
        <v>3</v>
      </c>
      <c r="AE11" s="9">
        <f t="shared" ca="1" si="8"/>
        <v>3</v>
      </c>
      <c r="AF11" s="9">
        <f t="shared" ca="1" si="8"/>
        <v>3</v>
      </c>
      <c r="AG11" s="10">
        <f t="shared" ca="1" si="8"/>
        <v>3</v>
      </c>
      <c r="AH11" s="49">
        <f t="shared" ca="1" si="9"/>
        <v>3</v>
      </c>
    </row>
    <row r="12" spans="1:34" x14ac:dyDescent="0.2">
      <c r="A12" s="66"/>
      <c r="B12" s="15"/>
      <c r="C12" s="24"/>
      <c r="D12" s="24"/>
      <c r="E12" s="24"/>
      <c r="F12" s="24"/>
      <c r="G12" s="24"/>
      <c r="H12" s="25"/>
      <c r="J12" s="6">
        <v>9</v>
      </c>
      <c r="K12" s="9">
        <f t="shared" si="0"/>
        <v>0</v>
      </c>
      <c r="L12" s="9">
        <f t="shared" si="1"/>
        <v>0</v>
      </c>
      <c r="M12" s="9">
        <f t="shared" si="2"/>
        <v>0</v>
      </c>
      <c r="N12" s="9">
        <f t="shared" si="3"/>
        <v>0</v>
      </c>
      <c r="O12" s="9">
        <f t="shared" si="4"/>
        <v>0</v>
      </c>
      <c r="P12" s="10">
        <f t="shared" si="5"/>
        <v>0</v>
      </c>
      <c r="R12" s="28">
        <v>9</v>
      </c>
      <c r="S12" s="9"/>
      <c r="T12" s="9"/>
      <c r="U12" s="9"/>
      <c r="V12" s="9"/>
      <c r="W12" s="9"/>
      <c r="X12" s="10"/>
      <c r="Z12" s="62"/>
      <c r="AA12" s="28">
        <v>8</v>
      </c>
      <c r="AB12" s="9">
        <f t="shared" ca="1" si="8"/>
        <v>3</v>
      </c>
      <c r="AC12" s="9">
        <f t="shared" ca="1" si="8"/>
        <v>3</v>
      </c>
      <c r="AD12" s="9">
        <f t="shared" ca="1" si="8"/>
        <v>3</v>
      </c>
      <c r="AE12" s="9">
        <f t="shared" ca="1" si="8"/>
        <v>3</v>
      </c>
      <c r="AF12" s="9">
        <f t="shared" ca="1" si="8"/>
        <v>3</v>
      </c>
      <c r="AG12" s="10">
        <f t="shared" ca="1" si="8"/>
        <v>3</v>
      </c>
      <c r="AH12" s="49">
        <f t="shared" ca="1" si="9"/>
        <v>3</v>
      </c>
    </row>
    <row r="13" spans="1:34" x14ac:dyDescent="0.2">
      <c r="A13" s="66">
        <v>4</v>
      </c>
      <c r="B13" s="13">
        <v>7</v>
      </c>
      <c r="C13" s="20">
        <v>2</v>
      </c>
      <c r="D13" s="20">
        <v>5</v>
      </c>
      <c r="E13" s="20">
        <v>6</v>
      </c>
      <c r="F13" s="20"/>
      <c r="G13" s="20"/>
      <c r="H13" s="21"/>
      <c r="I13" s="8">
        <f>SUM(C13:H15)</f>
        <v>21</v>
      </c>
      <c r="J13" s="6">
        <v>10</v>
      </c>
      <c r="K13" s="9">
        <f t="shared" si="0"/>
        <v>0</v>
      </c>
      <c r="L13" s="9">
        <f t="shared" si="1"/>
        <v>0</v>
      </c>
      <c r="M13" s="9">
        <f t="shared" si="2"/>
        <v>0</v>
      </c>
      <c r="N13" s="9">
        <f t="shared" si="3"/>
        <v>0</v>
      </c>
      <c r="O13" s="9">
        <f t="shared" si="4"/>
        <v>0</v>
      </c>
      <c r="P13" s="10">
        <f t="shared" si="5"/>
        <v>0</v>
      </c>
      <c r="R13" s="28">
        <v>10</v>
      </c>
      <c r="S13" s="9"/>
      <c r="T13" s="9"/>
      <c r="U13" s="9"/>
      <c r="V13" s="9"/>
      <c r="W13" s="9"/>
      <c r="X13" s="10"/>
      <c r="Z13" s="62"/>
      <c r="AA13" s="28">
        <v>9</v>
      </c>
      <c r="AB13" s="9">
        <f t="shared" ca="1" si="8"/>
        <v>3</v>
      </c>
      <c r="AC13" s="9">
        <f t="shared" ca="1" si="8"/>
        <v>3</v>
      </c>
      <c r="AD13" s="9">
        <f t="shared" ca="1" si="8"/>
        <v>3</v>
      </c>
      <c r="AE13" s="9">
        <f t="shared" ca="1" si="8"/>
        <v>3</v>
      </c>
      <c r="AF13" s="9">
        <f t="shared" ca="1" si="8"/>
        <v>3</v>
      </c>
      <c r="AG13" s="10">
        <f t="shared" ca="1" si="8"/>
        <v>3</v>
      </c>
      <c r="AH13" s="49">
        <f t="shared" ca="1" si="9"/>
        <v>3</v>
      </c>
    </row>
    <row r="14" spans="1:34" x14ac:dyDescent="0.2">
      <c r="A14" s="66"/>
      <c r="B14" s="14">
        <v>8</v>
      </c>
      <c r="C14" s="22">
        <v>4</v>
      </c>
      <c r="D14" s="22">
        <v>1</v>
      </c>
      <c r="E14" s="22">
        <v>3</v>
      </c>
      <c r="F14" s="22"/>
      <c r="G14" s="22"/>
      <c r="H14" s="23"/>
      <c r="J14" s="6">
        <v>11</v>
      </c>
      <c r="K14" s="9">
        <f t="shared" si="0"/>
        <v>0</v>
      </c>
      <c r="L14" s="9">
        <f t="shared" si="1"/>
        <v>0</v>
      </c>
      <c r="M14" s="9">
        <f t="shared" si="2"/>
        <v>0</v>
      </c>
      <c r="N14" s="9">
        <f t="shared" si="3"/>
        <v>0</v>
      </c>
      <c r="O14" s="9">
        <f t="shared" si="4"/>
        <v>0</v>
      </c>
      <c r="P14" s="10">
        <f t="shared" si="5"/>
        <v>0</v>
      </c>
      <c r="R14" s="28">
        <v>11</v>
      </c>
      <c r="S14" s="9"/>
      <c r="T14" s="9"/>
      <c r="U14" s="9"/>
      <c r="V14" s="9"/>
      <c r="W14" s="9"/>
      <c r="X14" s="10"/>
      <c r="Z14" s="62"/>
      <c r="AA14" s="28">
        <v>10</v>
      </c>
      <c r="AB14" s="9">
        <f t="shared" ca="1" si="8"/>
        <v>3</v>
      </c>
      <c r="AC14" s="9">
        <f t="shared" ca="1" si="8"/>
        <v>3</v>
      </c>
      <c r="AD14" s="9">
        <f t="shared" ca="1" si="8"/>
        <v>3</v>
      </c>
      <c r="AE14" s="9">
        <f t="shared" ca="1" si="8"/>
        <v>3</v>
      </c>
      <c r="AF14" s="9">
        <f t="shared" ca="1" si="8"/>
        <v>3</v>
      </c>
      <c r="AG14" s="10">
        <f t="shared" ca="1" si="8"/>
        <v>3</v>
      </c>
      <c r="AH14" s="49">
        <f t="shared" ca="1" si="9"/>
        <v>3</v>
      </c>
    </row>
    <row r="15" spans="1:34" x14ac:dyDescent="0.2">
      <c r="A15" s="66"/>
      <c r="B15" s="15"/>
      <c r="C15" s="24"/>
      <c r="D15" s="24"/>
      <c r="E15" s="24"/>
      <c r="F15" s="24"/>
      <c r="G15" s="24"/>
      <c r="H15" s="25"/>
      <c r="J15" s="6">
        <v>12</v>
      </c>
      <c r="K15" s="9">
        <f t="shared" si="0"/>
        <v>0</v>
      </c>
      <c r="L15" s="9">
        <f t="shared" si="1"/>
        <v>0</v>
      </c>
      <c r="M15" s="9">
        <f t="shared" si="2"/>
        <v>0</v>
      </c>
      <c r="N15" s="9">
        <f t="shared" si="3"/>
        <v>0</v>
      </c>
      <c r="O15" s="9">
        <f t="shared" si="4"/>
        <v>0</v>
      </c>
      <c r="P15" s="10">
        <f t="shared" si="5"/>
        <v>0</v>
      </c>
      <c r="R15" s="28">
        <v>12</v>
      </c>
      <c r="S15" s="9"/>
      <c r="T15" s="9"/>
      <c r="U15" s="9"/>
      <c r="V15" s="9"/>
      <c r="W15" s="9"/>
      <c r="X15" s="10"/>
      <c r="Z15" s="62"/>
      <c r="AA15" s="28">
        <v>11</v>
      </c>
      <c r="AB15" s="9">
        <f t="shared" ca="1" si="8"/>
        <v>3</v>
      </c>
      <c r="AC15" s="9">
        <f t="shared" ca="1" si="8"/>
        <v>3</v>
      </c>
      <c r="AD15" s="9">
        <f t="shared" ca="1" si="8"/>
        <v>3</v>
      </c>
      <c r="AE15" s="9">
        <f t="shared" ca="1" si="8"/>
        <v>3</v>
      </c>
      <c r="AF15" s="9">
        <f t="shared" ca="1" si="8"/>
        <v>3</v>
      </c>
      <c r="AG15" s="10">
        <f t="shared" ca="1" si="8"/>
        <v>3</v>
      </c>
      <c r="AH15" s="49">
        <f t="shared" ca="1" si="9"/>
        <v>3</v>
      </c>
    </row>
    <row r="16" spans="1:34" x14ac:dyDescent="0.2">
      <c r="A16" s="66">
        <v>5</v>
      </c>
      <c r="B16" s="13">
        <v>9</v>
      </c>
      <c r="C16" s="20">
        <v>2</v>
      </c>
      <c r="D16" s="20">
        <v>1</v>
      </c>
      <c r="E16" s="20">
        <v>3</v>
      </c>
      <c r="F16" s="20"/>
      <c r="G16" s="20"/>
      <c r="H16" s="21"/>
      <c r="I16" s="8">
        <f>SUM(C16:H18)</f>
        <v>21</v>
      </c>
      <c r="J16" s="6">
        <v>13</v>
      </c>
      <c r="K16" s="9">
        <f t="shared" si="0"/>
        <v>0</v>
      </c>
      <c r="L16" s="9">
        <f t="shared" si="1"/>
        <v>0</v>
      </c>
      <c r="M16" s="9">
        <f t="shared" si="2"/>
        <v>0</v>
      </c>
      <c r="N16" s="9">
        <f t="shared" si="3"/>
        <v>0</v>
      </c>
      <c r="O16" s="9">
        <f t="shared" si="4"/>
        <v>0</v>
      </c>
      <c r="P16" s="10">
        <f t="shared" si="5"/>
        <v>0</v>
      </c>
      <c r="R16" s="28">
        <v>13</v>
      </c>
      <c r="S16" s="9"/>
      <c r="T16" s="9"/>
      <c r="U16" s="9"/>
      <c r="V16" s="9"/>
      <c r="W16" s="9"/>
      <c r="X16" s="10"/>
      <c r="Z16" s="62"/>
      <c r="AA16" s="28">
        <v>12</v>
      </c>
      <c r="AB16" s="9">
        <f t="shared" ca="1" si="8"/>
        <v>3</v>
      </c>
      <c r="AC16" s="9">
        <f t="shared" ca="1" si="8"/>
        <v>3</v>
      </c>
      <c r="AD16" s="9">
        <f t="shared" ca="1" si="8"/>
        <v>3</v>
      </c>
      <c r="AE16" s="9">
        <f t="shared" ca="1" si="8"/>
        <v>3</v>
      </c>
      <c r="AF16" s="9">
        <f t="shared" ca="1" si="8"/>
        <v>3</v>
      </c>
      <c r="AG16" s="10">
        <f t="shared" ca="1" si="8"/>
        <v>3</v>
      </c>
      <c r="AH16" s="49">
        <f t="shared" ca="1" si="9"/>
        <v>3</v>
      </c>
    </row>
    <row r="17" spans="1:34" x14ac:dyDescent="0.2">
      <c r="A17" s="66"/>
      <c r="B17" s="14">
        <v>10</v>
      </c>
      <c r="C17" s="22">
        <v>6</v>
      </c>
      <c r="D17" s="22">
        <v>4</v>
      </c>
      <c r="E17" s="22">
        <v>5</v>
      </c>
      <c r="F17" s="22"/>
      <c r="G17" s="22"/>
      <c r="H17" s="23"/>
      <c r="J17" s="6">
        <v>14</v>
      </c>
      <c r="K17" s="9">
        <f t="shared" si="0"/>
        <v>0</v>
      </c>
      <c r="L17" s="9">
        <f t="shared" si="1"/>
        <v>0</v>
      </c>
      <c r="M17" s="9">
        <f t="shared" si="2"/>
        <v>0</v>
      </c>
      <c r="N17" s="9">
        <f t="shared" si="3"/>
        <v>0</v>
      </c>
      <c r="O17" s="9">
        <f t="shared" si="4"/>
        <v>0</v>
      </c>
      <c r="P17" s="10">
        <f t="shared" si="5"/>
        <v>0</v>
      </c>
      <c r="R17" s="28">
        <v>14</v>
      </c>
      <c r="S17" s="9"/>
      <c r="T17" s="9"/>
      <c r="U17" s="9"/>
      <c r="V17" s="9"/>
      <c r="W17" s="9"/>
      <c r="X17" s="10"/>
      <c r="Z17" s="62"/>
      <c r="AA17" s="28">
        <v>13</v>
      </c>
      <c r="AB17" s="9">
        <f t="shared" ca="1" si="8"/>
        <v>3</v>
      </c>
      <c r="AC17" s="9">
        <f t="shared" ca="1" si="8"/>
        <v>3</v>
      </c>
      <c r="AD17" s="9">
        <f t="shared" ca="1" si="8"/>
        <v>3</v>
      </c>
      <c r="AE17" s="9">
        <f t="shared" ca="1" si="8"/>
        <v>3</v>
      </c>
      <c r="AF17" s="9">
        <f t="shared" ca="1" si="8"/>
        <v>3</v>
      </c>
      <c r="AG17" s="10">
        <f t="shared" ca="1" si="8"/>
        <v>3</v>
      </c>
      <c r="AH17" s="49">
        <f t="shared" ca="1" si="9"/>
        <v>3</v>
      </c>
    </row>
    <row r="18" spans="1:34" x14ac:dyDescent="0.2">
      <c r="A18" s="66"/>
      <c r="B18" s="15"/>
      <c r="C18" s="24"/>
      <c r="D18" s="24"/>
      <c r="E18" s="24"/>
      <c r="F18" s="24"/>
      <c r="G18" s="24"/>
      <c r="H18" s="25"/>
      <c r="J18" s="6">
        <v>15</v>
      </c>
      <c r="K18" s="9">
        <f t="shared" si="0"/>
        <v>0</v>
      </c>
      <c r="L18" s="9">
        <f t="shared" si="1"/>
        <v>0</v>
      </c>
      <c r="M18" s="9">
        <f t="shared" si="2"/>
        <v>0</v>
      </c>
      <c r="N18" s="9">
        <f t="shared" si="3"/>
        <v>0</v>
      </c>
      <c r="O18" s="9">
        <f t="shared" si="4"/>
        <v>0</v>
      </c>
      <c r="P18" s="10">
        <f t="shared" si="5"/>
        <v>0</v>
      </c>
      <c r="R18" s="28">
        <v>15</v>
      </c>
      <c r="S18" s="9"/>
      <c r="T18" s="9"/>
      <c r="U18" s="9"/>
      <c r="V18" s="9"/>
      <c r="W18" s="9"/>
      <c r="X18" s="10"/>
      <c r="Z18" s="62"/>
      <c r="AA18" s="28">
        <v>14</v>
      </c>
      <c r="AB18" s="9">
        <f t="shared" ca="1" si="8"/>
        <v>3</v>
      </c>
      <c r="AC18" s="9">
        <f t="shared" ca="1" si="8"/>
        <v>3</v>
      </c>
      <c r="AD18" s="9">
        <f t="shared" ca="1" si="8"/>
        <v>3</v>
      </c>
      <c r="AE18" s="9">
        <f t="shared" ca="1" si="8"/>
        <v>3</v>
      </c>
      <c r="AF18" s="9">
        <f t="shared" ca="1" si="8"/>
        <v>3</v>
      </c>
      <c r="AG18" s="10">
        <f t="shared" ca="1" si="8"/>
        <v>3</v>
      </c>
      <c r="AH18" s="49">
        <f t="shared" ca="1" si="9"/>
        <v>3</v>
      </c>
    </row>
    <row r="19" spans="1:34" x14ac:dyDescent="0.2">
      <c r="A19" s="66">
        <v>6</v>
      </c>
      <c r="B19" s="13">
        <v>11</v>
      </c>
      <c r="C19" s="20">
        <v>6</v>
      </c>
      <c r="D19" s="20">
        <v>4</v>
      </c>
      <c r="E19" s="20">
        <v>3</v>
      </c>
      <c r="F19" s="20"/>
      <c r="G19" s="20"/>
      <c r="H19" s="21"/>
      <c r="I19" s="8">
        <f>SUM(C19:H21)</f>
        <v>21</v>
      </c>
      <c r="J19" s="6">
        <v>16</v>
      </c>
      <c r="K19" s="9">
        <f t="shared" si="0"/>
        <v>0</v>
      </c>
      <c r="L19" s="9">
        <f t="shared" si="1"/>
        <v>0</v>
      </c>
      <c r="M19" s="9">
        <f t="shared" si="2"/>
        <v>0</v>
      </c>
      <c r="N19" s="9">
        <f t="shared" si="3"/>
        <v>0</v>
      </c>
      <c r="O19" s="9">
        <f t="shared" si="4"/>
        <v>0</v>
      </c>
      <c r="P19" s="10">
        <f t="shared" si="5"/>
        <v>0</v>
      </c>
      <c r="R19" s="28">
        <v>16</v>
      </c>
      <c r="S19" s="9"/>
      <c r="T19" s="9"/>
      <c r="U19" s="9"/>
      <c r="V19" s="9"/>
      <c r="W19" s="9"/>
      <c r="X19" s="10"/>
      <c r="AA19" s="29">
        <v>15</v>
      </c>
      <c r="AB19" s="11">
        <f t="shared" ca="1" si="8"/>
        <v>3</v>
      </c>
      <c r="AC19" s="11">
        <f t="shared" ca="1" si="8"/>
        <v>3</v>
      </c>
      <c r="AD19" s="11">
        <f t="shared" ca="1" si="8"/>
        <v>3</v>
      </c>
      <c r="AE19" s="11">
        <f t="shared" ca="1" si="8"/>
        <v>3</v>
      </c>
      <c r="AF19" s="11">
        <f t="shared" ca="1" si="8"/>
        <v>3</v>
      </c>
      <c r="AG19" s="12">
        <f t="shared" ca="1" si="8"/>
        <v>3</v>
      </c>
      <c r="AH19" s="49">
        <f t="shared" ca="1" si="9"/>
        <v>3</v>
      </c>
    </row>
    <row r="20" spans="1:34" x14ac:dyDescent="0.2">
      <c r="A20" s="66"/>
      <c r="B20" s="14">
        <v>12</v>
      </c>
      <c r="C20" s="22">
        <v>1</v>
      </c>
      <c r="D20" s="22">
        <v>2</v>
      </c>
      <c r="E20" s="22">
        <v>5</v>
      </c>
      <c r="F20" s="22"/>
      <c r="G20" s="22"/>
      <c r="H20" s="23"/>
      <c r="J20" s="6">
        <v>17</v>
      </c>
      <c r="K20" s="9">
        <f t="shared" si="0"/>
        <v>0</v>
      </c>
      <c r="L20" s="9">
        <f t="shared" si="1"/>
        <v>0</v>
      </c>
      <c r="M20" s="9">
        <f t="shared" si="2"/>
        <v>0</v>
      </c>
      <c r="N20" s="9">
        <f t="shared" si="3"/>
        <v>0</v>
      </c>
      <c r="O20" s="9">
        <f t="shared" si="4"/>
        <v>0</v>
      </c>
      <c r="P20" s="10">
        <f t="shared" si="5"/>
        <v>0</v>
      </c>
      <c r="R20" s="28">
        <v>17</v>
      </c>
      <c r="S20" s="9"/>
      <c r="T20" s="9"/>
      <c r="U20" s="9"/>
      <c r="V20" s="9"/>
      <c r="W20" s="9"/>
      <c r="X20" s="10"/>
      <c r="AA20" s="9"/>
      <c r="AB20" s="63">
        <f ca="1">SUM(AB5:AB19)/15</f>
        <v>3</v>
      </c>
      <c r="AC20" s="63">
        <f t="shared" ref="AC20:AG20" ca="1" si="13">SUM(AC5:AC19)/15</f>
        <v>3</v>
      </c>
      <c r="AD20" s="63">
        <f ca="1">SUM(AD5:AD19)/15</f>
        <v>3</v>
      </c>
      <c r="AE20" s="63">
        <f t="shared" ca="1" si="13"/>
        <v>3</v>
      </c>
      <c r="AF20" s="63">
        <f t="shared" ca="1" si="13"/>
        <v>3</v>
      </c>
      <c r="AG20" s="63">
        <f t="shared" ca="1" si="13"/>
        <v>3</v>
      </c>
    </row>
    <row r="21" spans="1:34" x14ac:dyDescent="0.2">
      <c r="A21" s="66"/>
      <c r="B21" s="15"/>
      <c r="C21" s="24"/>
      <c r="D21" s="24"/>
      <c r="E21" s="24"/>
      <c r="F21" s="24"/>
      <c r="G21" s="24"/>
      <c r="H21" s="25"/>
      <c r="J21" s="7">
        <v>18</v>
      </c>
      <c r="K21" s="11">
        <f t="shared" si="0"/>
        <v>0</v>
      </c>
      <c r="L21" s="11">
        <f t="shared" si="1"/>
        <v>0</v>
      </c>
      <c r="M21" s="11">
        <f t="shared" si="2"/>
        <v>0</v>
      </c>
      <c r="N21" s="11">
        <f t="shared" si="3"/>
        <v>0</v>
      </c>
      <c r="O21" s="11">
        <f t="shared" si="4"/>
        <v>0</v>
      </c>
      <c r="P21" s="12">
        <f t="shared" si="5"/>
        <v>0</v>
      </c>
      <c r="R21" s="29">
        <v>18</v>
      </c>
      <c r="S21" s="11"/>
      <c r="T21" s="11"/>
      <c r="U21" s="11"/>
      <c r="V21" s="11"/>
      <c r="W21" s="11"/>
      <c r="X21" s="12"/>
      <c r="AA21" s="9"/>
      <c r="AB21" s="63"/>
      <c r="AC21" s="63"/>
      <c r="AD21" s="63"/>
      <c r="AE21" s="63"/>
      <c r="AF21" s="63"/>
      <c r="AG21" s="63"/>
    </row>
    <row r="22" spans="1:34" x14ac:dyDescent="0.2">
      <c r="A22" s="66">
        <v>7</v>
      </c>
      <c r="B22" s="13">
        <v>13</v>
      </c>
      <c r="C22" s="20">
        <v>1</v>
      </c>
      <c r="D22" s="20">
        <v>3</v>
      </c>
      <c r="E22" s="20">
        <v>5</v>
      </c>
      <c r="F22" s="20"/>
      <c r="G22" s="20"/>
      <c r="H22" s="21"/>
      <c r="I22" s="8">
        <f>SUM(C22:H24)</f>
        <v>21</v>
      </c>
      <c r="AA22" s="9"/>
    </row>
    <row r="23" spans="1:34" x14ac:dyDescent="0.2">
      <c r="A23" s="66"/>
      <c r="B23" s="14">
        <v>14</v>
      </c>
      <c r="C23" s="22">
        <v>2</v>
      </c>
      <c r="D23" s="22">
        <v>6</v>
      </c>
      <c r="E23" s="22">
        <v>4</v>
      </c>
      <c r="F23" s="22"/>
      <c r="G23" s="22"/>
      <c r="H23" s="23"/>
      <c r="AA23" s="9"/>
    </row>
    <row r="24" spans="1:34" x14ac:dyDescent="0.2">
      <c r="A24" s="66"/>
      <c r="B24" s="15"/>
      <c r="C24" s="24"/>
      <c r="D24" s="24"/>
      <c r="E24" s="24"/>
      <c r="F24" s="24"/>
      <c r="G24" s="24"/>
      <c r="H24" s="25"/>
      <c r="K24" s="50"/>
      <c r="L24" s="51"/>
      <c r="M24" s="51"/>
      <c r="N24" s="51"/>
      <c r="O24" s="52"/>
      <c r="AA24" s="9"/>
    </row>
    <row r="25" spans="1:34" x14ac:dyDescent="0.2">
      <c r="A25" s="66">
        <v>8</v>
      </c>
      <c r="B25" s="13">
        <v>15</v>
      </c>
      <c r="C25" s="20">
        <v>1</v>
      </c>
      <c r="D25" s="20">
        <v>6</v>
      </c>
      <c r="E25" s="20">
        <v>4</v>
      </c>
      <c r="F25" s="20"/>
      <c r="G25" s="20"/>
      <c r="H25" s="21"/>
      <c r="I25" s="8">
        <f>SUM(C25:H27)</f>
        <v>21</v>
      </c>
      <c r="K25" s="53"/>
      <c r="L25" s="54" t="s">
        <v>17</v>
      </c>
      <c r="M25" s="54"/>
      <c r="N25" s="59"/>
      <c r="O25" s="55"/>
      <c r="R25" s="61" t="s">
        <v>18</v>
      </c>
      <c r="S25" s="61"/>
      <c r="T25" s="61"/>
      <c r="U25" s="61"/>
      <c r="V25" s="61"/>
      <c r="W25" s="61"/>
      <c r="X25" s="61"/>
      <c r="AA25" s="9"/>
    </row>
    <row r="26" spans="1:34" x14ac:dyDescent="0.2">
      <c r="A26" s="66"/>
      <c r="B26" s="14">
        <v>16</v>
      </c>
      <c r="C26" s="22">
        <v>5</v>
      </c>
      <c r="D26" s="22">
        <v>3</v>
      </c>
      <c r="E26" s="22">
        <v>2</v>
      </c>
      <c r="F26" s="22"/>
      <c r="G26" s="22"/>
      <c r="H26" s="23"/>
      <c r="K26" s="56"/>
      <c r="L26" s="57"/>
      <c r="M26" s="57"/>
      <c r="N26" s="57"/>
      <c r="O26" s="58"/>
      <c r="R26" s="30" t="s">
        <v>4</v>
      </c>
      <c r="S26" s="31">
        <v>1</v>
      </c>
      <c r="T26" s="32">
        <v>2</v>
      </c>
      <c r="U26" s="31">
        <v>3</v>
      </c>
      <c r="V26" s="31">
        <v>4</v>
      </c>
      <c r="W26" s="32">
        <v>5</v>
      </c>
      <c r="X26" s="33">
        <v>6</v>
      </c>
      <c r="AA26" s="9"/>
    </row>
    <row r="27" spans="1:34" x14ac:dyDescent="0.2">
      <c r="A27" s="66"/>
      <c r="B27" s="15"/>
      <c r="C27" s="24"/>
      <c r="D27" s="24"/>
      <c r="E27" s="24"/>
      <c r="F27" s="24"/>
      <c r="G27" s="24"/>
      <c r="H27" s="25"/>
      <c r="Q27" s="62" t="s">
        <v>14</v>
      </c>
      <c r="R27" s="28">
        <v>1</v>
      </c>
      <c r="S27" s="9">
        <f>-IF(COUNTIF($C4:$H4,S$26),1,0)-IF(COUNTIF($C5:$H5,S$26),2,0)-IF(COUNTIF($C6:$H6,S$26),3,0)+IF(COUNTIF($C7:$H7,S$26),3,0)+IF(COUNTIF($C8:$H8,S$26),4,0)+IF(COUNTIF($C9:$H9,S$26),5,0)</f>
        <v>2</v>
      </c>
      <c r="T27" s="9">
        <f t="shared" ref="T27:X27" si="14">-IF(COUNTIF($C4:$H4,T$26),1,0)-IF(COUNTIF($C5:$H5,T$26),2,0)-IF(COUNTIF($C6:$H6,T$26),3,0)+IF(COUNTIF($C7:$H7,T$26),3,0)+IF(COUNTIF($C8:$H8,T$26),4,0)+IF(COUNTIF($C9:$H9,T$26),5,0)</f>
        <v>1</v>
      </c>
      <c r="U27" s="9">
        <f t="shared" si="14"/>
        <v>2</v>
      </c>
      <c r="V27" s="9">
        <f t="shared" si="14"/>
        <v>1</v>
      </c>
      <c r="W27" s="9">
        <f t="shared" si="14"/>
        <v>3</v>
      </c>
      <c r="X27" s="10">
        <f t="shared" si="14"/>
        <v>3</v>
      </c>
      <c r="AA27" s="9"/>
    </row>
    <row r="28" spans="1:34" x14ac:dyDescent="0.2">
      <c r="A28" s="66">
        <v>9</v>
      </c>
      <c r="B28" s="13">
        <v>17</v>
      </c>
      <c r="C28" s="20">
        <v>5</v>
      </c>
      <c r="D28" s="20">
        <v>3</v>
      </c>
      <c r="E28" s="20">
        <v>4</v>
      </c>
      <c r="F28" s="20"/>
      <c r="G28" s="20"/>
      <c r="H28" s="21"/>
      <c r="I28" s="8">
        <f>SUM(C28:H30)</f>
        <v>21</v>
      </c>
      <c r="Q28" s="62"/>
      <c r="R28" s="28">
        <v>2</v>
      </c>
      <c r="S28" s="9">
        <f>-IF(COUNTIF($C7:$H7,S$26),1,0)-IF(COUNTIF($C8:$H8,S$26),2,0)-IF(COUNTIF($C9:$H9,S$26),3,0)+IF(COUNTIF($C10:$H10,S$26),3,0)+IF(COUNTIF($C11:$H11,S$26),4,0)+IF(COUNTIF($C12:$H12,S$26),5,0)</f>
        <v>1</v>
      </c>
      <c r="T28" s="9">
        <f t="shared" ref="T28:X28" si="15">-IF(COUNTIF($C7:$H7,T$26),1,0)-IF(COUNTIF($C8:$H8,T$26),2,0)-IF(COUNTIF($C9:$H9,T$26),3,0)+IF(COUNTIF($C10:$H10,T$26),3,0)+IF(COUNTIF($C11:$H11,T$26),4,0)+IF(COUNTIF($C12:$H12,T$26),5,0)</f>
        <v>3</v>
      </c>
      <c r="U28" s="9">
        <f t="shared" si="15"/>
        <v>2</v>
      </c>
      <c r="V28" s="9">
        <f t="shared" si="15"/>
        <v>3</v>
      </c>
      <c r="W28" s="9">
        <f t="shared" si="15"/>
        <v>2</v>
      </c>
      <c r="X28" s="10">
        <f t="shared" si="15"/>
        <v>1</v>
      </c>
      <c r="AA28" s="9"/>
    </row>
    <row r="29" spans="1:34" x14ac:dyDescent="0.2">
      <c r="A29" s="66"/>
      <c r="B29" s="14">
        <v>18</v>
      </c>
      <c r="C29" s="22">
        <v>1</v>
      </c>
      <c r="D29" s="22">
        <v>6</v>
      </c>
      <c r="E29" s="22">
        <v>2</v>
      </c>
      <c r="F29" s="22"/>
      <c r="G29" s="22"/>
      <c r="H29" s="23"/>
      <c r="Q29" s="62"/>
      <c r="R29" s="28">
        <v>3</v>
      </c>
      <c r="S29" s="9">
        <f>-IF(COUNTIF($C10:$H10,S$26),1,0)-IF(COUNTIF($C11:$H11,S$26),2,0)-IF(COUNTIF($C12:$H12,S$26),3,0)+IF(COUNTIF($C13:$H13,S$26),3,0)+IF(COUNTIF($C14:$H14,S$26),4,0)+IF(COUNTIF($C15:$H15,S$26),5,0)</f>
        <v>3</v>
      </c>
      <c r="T29" s="9">
        <f t="shared" ref="T29:X29" si="16">-IF(COUNTIF($C10:$H10,T$26),1,0)-IF(COUNTIF($C11:$H11,T$26),2,0)-IF(COUNTIF($C12:$H12,T$26),3,0)+IF(COUNTIF($C13:$H13,T$26),3,0)+IF(COUNTIF($C14:$H14,T$26),4,0)+IF(COUNTIF($C15:$H15,T$26),5,0)</f>
        <v>1</v>
      </c>
      <c r="U29" s="9">
        <f t="shared" si="16"/>
        <v>3</v>
      </c>
      <c r="V29" s="9">
        <f t="shared" si="16"/>
        <v>2</v>
      </c>
      <c r="W29" s="9">
        <f t="shared" si="16"/>
        <v>1</v>
      </c>
      <c r="X29" s="10">
        <f t="shared" si="16"/>
        <v>2</v>
      </c>
      <c r="AA29" s="9"/>
    </row>
    <row r="30" spans="1:34" x14ac:dyDescent="0.2">
      <c r="A30" s="66"/>
      <c r="B30" s="15"/>
      <c r="C30" s="24"/>
      <c r="D30" s="24"/>
      <c r="E30" s="24"/>
      <c r="F30" s="24"/>
      <c r="G30" s="24"/>
      <c r="H30" s="25"/>
      <c r="L30" s="60"/>
      <c r="M30" s="60"/>
      <c r="N30" s="60"/>
      <c r="O30" s="60"/>
      <c r="Q30" s="62"/>
      <c r="R30" s="28">
        <v>4</v>
      </c>
      <c r="S30" s="9">
        <f t="shared" ref="S30:X30" si="17">-IF(COUNTIF($C13:$H13,S$26),1,0)-IF(COUNTIF($C14:$H14,S$26),2,0)-IF(COUNTIF($C15:$H15,S$26),3,0)+IF(COUNTIF($C16:$H16,S$26),3,0)+IF(COUNTIF($C17:$H17,S$26),4,0)+IF(COUNTIF($C18:$H18,S$26),5,0)</f>
        <v>1</v>
      </c>
      <c r="T30" s="9">
        <f t="shared" si="17"/>
        <v>2</v>
      </c>
      <c r="U30" s="9">
        <f t="shared" si="17"/>
        <v>1</v>
      </c>
      <c r="V30" s="9">
        <f t="shared" si="17"/>
        <v>2</v>
      </c>
      <c r="W30" s="9">
        <f t="shared" si="17"/>
        <v>3</v>
      </c>
      <c r="X30" s="10">
        <f t="shared" si="17"/>
        <v>3</v>
      </c>
      <c r="AA30" s="9"/>
    </row>
    <row r="31" spans="1:34" x14ac:dyDescent="0.2">
      <c r="A31" s="66">
        <v>10</v>
      </c>
      <c r="B31" s="13">
        <v>19</v>
      </c>
      <c r="C31" s="20">
        <v>3</v>
      </c>
      <c r="D31" s="20">
        <v>6</v>
      </c>
      <c r="E31" s="20">
        <v>2</v>
      </c>
      <c r="F31" s="20"/>
      <c r="G31" s="20"/>
      <c r="H31" s="21"/>
      <c r="I31" s="8">
        <f>SUM(C31:H33)</f>
        <v>21</v>
      </c>
      <c r="L31" s="60"/>
      <c r="M31" s="60"/>
      <c r="N31" s="60"/>
      <c r="O31" s="60"/>
      <c r="Q31" s="62"/>
      <c r="R31" s="28">
        <v>5</v>
      </c>
      <c r="S31" s="9">
        <f t="shared" ref="S31:X31" si="18">-IF(COUNTIF($C16:$H16,S$26),1,0)-IF(COUNTIF($C17:$H17,S$26),2,0)-IF(COUNTIF($C18:$H18,S$26),3,0)+IF(COUNTIF($C19:$H19,S$26),3,0)+IF(COUNTIF($C20:$H20,S$26),4,0)+IF(COUNTIF($C21:$H21,S$26),5,0)</f>
        <v>3</v>
      </c>
      <c r="T31" s="9">
        <f t="shared" si="18"/>
        <v>3</v>
      </c>
      <c r="U31" s="9">
        <f t="shared" si="18"/>
        <v>2</v>
      </c>
      <c r="V31" s="9">
        <f t="shared" si="18"/>
        <v>1</v>
      </c>
      <c r="W31" s="9">
        <f t="shared" si="18"/>
        <v>2</v>
      </c>
      <c r="X31" s="10">
        <f t="shared" si="18"/>
        <v>1</v>
      </c>
      <c r="AA31" s="9"/>
    </row>
    <row r="32" spans="1:34" x14ac:dyDescent="0.2">
      <c r="A32" s="66"/>
      <c r="B32" s="14">
        <v>20</v>
      </c>
      <c r="C32" s="22">
        <v>5</v>
      </c>
      <c r="D32" s="22">
        <v>1</v>
      </c>
      <c r="E32" s="22">
        <v>4</v>
      </c>
      <c r="F32" s="22"/>
      <c r="G32" s="22"/>
      <c r="H32" s="23"/>
      <c r="L32" s="60"/>
      <c r="M32" s="60"/>
      <c r="N32" s="60"/>
      <c r="O32" s="60"/>
      <c r="Q32" s="62"/>
      <c r="R32" s="28">
        <v>6</v>
      </c>
      <c r="S32" s="9">
        <f t="shared" ref="S32:X32" si="19">-IF(COUNTIF($C19:$H19,S$26),1,0)-IF(COUNTIF($C20:$H20,S$26),2,0)-IF(COUNTIF($C21:$H21,S$26),3,0)+IF(COUNTIF($C22:$H22,S$26),3,0)+IF(COUNTIF($C23:$H23,S$26),4,0)+IF(COUNTIF($C24:$H24,S$26),5,0)</f>
        <v>1</v>
      </c>
      <c r="T32" s="9">
        <f t="shared" si="19"/>
        <v>2</v>
      </c>
      <c r="U32" s="9">
        <f t="shared" si="19"/>
        <v>2</v>
      </c>
      <c r="V32" s="9">
        <f t="shared" si="19"/>
        <v>3</v>
      </c>
      <c r="W32" s="9">
        <f t="shared" si="19"/>
        <v>1</v>
      </c>
      <c r="X32" s="10">
        <f t="shared" si="19"/>
        <v>3</v>
      </c>
      <c r="AA32" s="9"/>
    </row>
    <row r="33" spans="1:27" x14ac:dyDescent="0.2">
      <c r="A33" s="66"/>
      <c r="B33" s="15"/>
      <c r="C33" s="24"/>
      <c r="D33" s="24"/>
      <c r="E33" s="24"/>
      <c r="F33" s="24"/>
      <c r="G33" s="24"/>
      <c r="H33" s="25"/>
      <c r="L33" s="60"/>
      <c r="M33" s="60"/>
      <c r="N33" s="60"/>
      <c r="O33" s="60"/>
      <c r="Q33" s="62"/>
      <c r="R33" s="28">
        <v>7</v>
      </c>
      <c r="S33" s="9">
        <f>-IF(COUNTIF($C22:$H22,S$26),1,0)-IF(COUNTIF($C23:$H23,S$26),2,0)-IF(COUNTIF($C24:$H24,S$26),3,0)+IF(COUNTIF($C25:$H25,S$26),3,0)+IF(COUNTIF($C26:$H26,S$26),4,0)+IF(COUNTIF($C27:$H27,S$26),5,0)</f>
        <v>2</v>
      </c>
      <c r="T33" s="9">
        <f t="shared" ref="T33:X33" si="20">-IF(COUNTIF($C22:$H22,T$26),1,0)-IF(COUNTIF($C23:$H23,T$26),2,0)-IF(COUNTIF($C24:$H24,T$26),3,0)+IF(COUNTIF($C25:$H25,T$26),3,0)+IF(COUNTIF($C26:$H26,T$26),4,0)+IF(COUNTIF($C27:$H27,T$26),5,0)</f>
        <v>2</v>
      </c>
      <c r="U33" s="9">
        <f t="shared" si="20"/>
        <v>3</v>
      </c>
      <c r="V33" s="9">
        <f t="shared" si="20"/>
        <v>1</v>
      </c>
      <c r="W33" s="9">
        <f t="shared" si="20"/>
        <v>3</v>
      </c>
      <c r="X33" s="10">
        <f t="shared" si="20"/>
        <v>1</v>
      </c>
      <c r="AA33" s="9"/>
    </row>
    <row r="34" spans="1:27" x14ac:dyDescent="0.2">
      <c r="A34" s="66">
        <v>11</v>
      </c>
      <c r="B34" s="13">
        <v>21</v>
      </c>
      <c r="C34" s="20">
        <v>5</v>
      </c>
      <c r="D34" s="20">
        <v>6</v>
      </c>
      <c r="E34" s="20">
        <v>4</v>
      </c>
      <c r="F34" s="20"/>
      <c r="G34" s="20"/>
      <c r="H34" s="21"/>
      <c r="I34" s="8">
        <f>SUM(C34:H36)</f>
        <v>21</v>
      </c>
      <c r="L34" s="60"/>
      <c r="M34" s="60"/>
      <c r="N34" s="60"/>
      <c r="O34" s="60"/>
      <c r="Q34" s="62"/>
      <c r="R34" s="28">
        <v>8</v>
      </c>
      <c r="S34" s="9">
        <f t="shared" ref="S34:X34" si="21">-IF(COUNTIF($C25:$H25,S$26),1,0)-IF(COUNTIF($C26:$H26,S$26),2,0)-IF(COUNTIF($C27:$H27,S$26),3,0)+IF(COUNTIF($C28:$H28,S$26),3,0)+IF(COUNTIF($C29:$H29,S$26),4,0)+IF(COUNTIF($C30:$H30,S$26),5,0)</f>
        <v>3</v>
      </c>
      <c r="T34" s="9">
        <f t="shared" si="21"/>
        <v>2</v>
      </c>
      <c r="U34" s="9">
        <f t="shared" si="21"/>
        <v>1</v>
      </c>
      <c r="V34" s="9">
        <f t="shared" si="21"/>
        <v>2</v>
      </c>
      <c r="W34" s="9">
        <f t="shared" si="21"/>
        <v>1</v>
      </c>
      <c r="X34" s="10">
        <f t="shared" si="21"/>
        <v>3</v>
      </c>
      <c r="AA34" s="9"/>
    </row>
    <row r="35" spans="1:27" x14ac:dyDescent="0.2">
      <c r="A35" s="66"/>
      <c r="B35" s="14">
        <v>22</v>
      </c>
      <c r="C35" s="22">
        <v>1</v>
      </c>
      <c r="D35" s="22">
        <v>2</v>
      </c>
      <c r="E35" s="22">
        <v>3</v>
      </c>
      <c r="F35" s="22"/>
      <c r="G35" s="22"/>
      <c r="H35" s="23"/>
      <c r="L35" s="60"/>
      <c r="M35" s="60"/>
      <c r="N35" s="60"/>
      <c r="O35" s="60"/>
      <c r="Q35" s="62"/>
      <c r="R35" s="28">
        <v>9</v>
      </c>
      <c r="S35" s="9">
        <f t="shared" ref="S35:X35" si="22">-IF(COUNTIF($C28:$H28,S$26),1,0)-IF(COUNTIF($C29:$H29,S$26),2,0)-IF(COUNTIF($C30:$H30,S$26),3,0)+IF(COUNTIF($C31:$H31,S$26),3,0)+IF(COUNTIF($C32:$H32,S$26),4,0)+IF(COUNTIF($C33:$H33,S$26),5,0)</f>
        <v>2</v>
      </c>
      <c r="T35" s="9">
        <f t="shared" si="22"/>
        <v>1</v>
      </c>
      <c r="U35" s="9">
        <f t="shared" si="22"/>
        <v>2</v>
      </c>
      <c r="V35" s="9">
        <f t="shared" si="22"/>
        <v>3</v>
      </c>
      <c r="W35" s="9">
        <f t="shared" si="22"/>
        <v>3</v>
      </c>
      <c r="X35" s="10">
        <f t="shared" si="22"/>
        <v>1</v>
      </c>
      <c r="AA35" s="9"/>
    </row>
    <row r="36" spans="1:27" x14ac:dyDescent="0.2">
      <c r="A36" s="66"/>
      <c r="B36" s="15"/>
      <c r="C36" s="24"/>
      <c r="D36" s="24"/>
      <c r="E36" s="24"/>
      <c r="F36" s="24"/>
      <c r="G36" s="24"/>
      <c r="H36" s="25"/>
      <c r="L36" s="60"/>
      <c r="M36" s="60"/>
      <c r="N36" s="60"/>
      <c r="O36" s="60"/>
      <c r="Q36" s="62"/>
      <c r="R36" s="28">
        <v>10</v>
      </c>
      <c r="S36" s="9">
        <f>-IF(COUNTIF($C31:$H31,S$26),1,0)-IF(COUNTIF($C32:$H32,S$26),2,0)-IF(COUNTIF($C33:$H33,S$26),3,0)+IF(COUNTIF($C34:$H34,S$26),3,0)+IF(COUNTIF($C35:$H35,S$26),4,0)+IF(COUNTIF($C36:$H36,S$26),5,0)</f>
        <v>2</v>
      </c>
      <c r="T36" s="9">
        <f t="shared" ref="T36:X36" si="23">-IF(COUNTIF($C31:$H31,T$26),1,0)-IF(COUNTIF($C32:$H32,T$26),2,0)-IF(COUNTIF($C33:$H33,T$26),3,0)+IF(COUNTIF($C34:$H34,T$26),3,0)+IF(COUNTIF($C35:$H35,T$26),4,0)+IF(COUNTIF($C36:$H36,T$26),5,0)</f>
        <v>3</v>
      </c>
      <c r="U36" s="9">
        <f t="shared" si="23"/>
        <v>3</v>
      </c>
      <c r="V36" s="9">
        <f t="shared" si="23"/>
        <v>1</v>
      </c>
      <c r="W36" s="9">
        <f t="shared" si="23"/>
        <v>1</v>
      </c>
      <c r="X36" s="10">
        <f t="shared" si="23"/>
        <v>2</v>
      </c>
      <c r="AA36" s="9"/>
    </row>
    <row r="37" spans="1:27" x14ac:dyDescent="0.2">
      <c r="A37" s="66">
        <v>12</v>
      </c>
      <c r="B37" s="13">
        <v>23</v>
      </c>
      <c r="C37" s="20">
        <v>5</v>
      </c>
      <c r="D37" s="20">
        <v>2</v>
      </c>
      <c r="E37" s="20">
        <v>3</v>
      </c>
      <c r="F37" s="20"/>
      <c r="G37" s="20"/>
      <c r="H37" s="21"/>
      <c r="I37" s="8">
        <f>SUM(C37:H39)</f>
        <v>21</v>
      </c>
      <c r="L37" s="60"/>
      <c r="M37" s="60"/>
      <c r="N37" s="60"/>
      <c r="O37" s="60"/>
      <c r="Q37" s="62"/>
      <c r="R37" s="28">
        <v>11</v>
      </c>
      <c r="S37" s="9">
        <f t="shared" ref="S37:X37" si="24">-IF(COUNTIF($C34:$H34,S$26),1,0)-IF(COUNTIF($C35:$H35,S$26),2,0)-IF(COUNTIF($C36:$H36,S$26),3,0)+IF(COUNTIF($C37:$H37,S$26),3,0)+IF(COUNTIF($C38:$H38,S$26),4,0)+IF(COUNTIF($C39:$H39,S$26),5,0)</f>
        <v>2</v>
      </c>
      <c r="T37" s="9">
        <f t="shared" si="24"/>
        <v>1</v>
      </c>
      <c r="U37" s="9">
        <f t="shared" si="24"/>
        <v>1</v>
      </c>
      <c r="V37" s="9">
        <f t="shared" si="24"/>
        <v>3</v>
      </c>
      <c r="W37" s="9">
        <f t="shared" si="24"/>
        <v>2</v>
      </c>
      <c r="X37" s="10">
        <f t="shared" si="24"/>
        <v>3</v>
      </c>
      <c r="AA37" s="9"/>
    </row>
    <row r="38" spans="1:27" x14ac:dyDescent="0.2">
      <c r="A38" s="66"/>
      <c r="B38" s="14">
        <v>24</v>
      </c>
      <c r="C38" s="22">
        <v>6</v>
      </c>
      <c r="D38" s="22">
        <v>4</v>
      </c>
      <c r="E38" s="22">
        <v>1</v>
      </c>
      <c r="F38" s="22"/>
      <c r="G38" s="22"/>
      <c r="H38" s="23"/>
      <c r="L38" s="60"/>
      <c r="M38" s="60"/>
      <c r="N38" s="60"/>
      <c r="O38" s="60"/>
      <c r="Q38" s="62"/>
      <c r="R38" s="28">
        <v>12</v>
      </c>
      <c r="S38" s="9">
        <f t="shared" ref="S38:X38" si="25">-IF(COUNTIF($C37:$H37,S$26),1,0)-IF(COUNTIF($C38:$H38,S$26),2,0)-IF(COUNTIF($C39:$H39,S$26),3,0)+IF(COUNTIF($C40:$H40,S$26),3,0)+IF(COUNTIF($C41:$H41,S$26),4,0)+IF(COUNTIF($C42:$H42,S$26),5,0)</f>
        <v>1</v>
      </c>
      <c r="T38" s="9">
        <f t="shared" si="25"/>
        <v>3</v>
      </c>
      <c r="U38" s="9">
        <f t="shared" si="25"/>
        <v>3</v>
      </c>
      <c r="V38" s="9">
        <f t="shared" si="25"/>
        <v>2</v>
      </c>
      <c r="W38" s="9">
        <f t="shared" si="25"/>
        <v>2</v>
      </c>
      <c r="X38" s="10">
        <f t="shared" si="25"/>
        <v>1</v>
      </c>
      <c r="AA38" s="9"/>
    </row>
    <row r="39" spans="1:27" x14ac:dyDescent="0.2">
      <c r="A39" s="66"/>
      <c r="B39" s="15"/>
      <c r="C39" s="24"/>
      <c r="D39" s="24"/>
      <c r="E39" s="24"/>
      <c r="F39" s="24"/>
      <c r="G39" s="24"/>
      <c r="H39" s="25"/>
      <c r="L39" s="60"/>
      <c r="M39" s="60"/>
      <c r="N39" s="60"/>
      <c r="O39" s="60"/>
      <c r="Q39" s="62"/>
      <c r="R39" s="28">
        <v>13</v>
      </c>
      <c r="S39" s="9">
        <f t="shared" ref="S39:X39" si="26">-IF(COUNTIF($C40:$H40,S$26),1,0)-IF(COUNTIF($C41:$H41,S$26),2,0)-IF(COUNTIF($C42:$H42,S$26),3,0)+IF(COUNTIF($C43:$H43,S$26),3,0)+IF(COUNTIF($C44:$H44,S$26),4,0)+IF(COUNTIF($C45:$H45,S$26),5,0)</f>
        <v>3</v>
      </c>
      <c r="T39" s="9">
        <f t="shared" si="26"/>
        <v>2</v>
      </c>
      <c r="U39" s="9">
        <f t="shared" si="26"/>
        <v>1</v>
      </c>
      <c r="V39" s="9">
        <f t="shared" si="26"/>
        <v>1</v>
      </c>
      <c r="W39" s="9">
        <f t="shared" si="26"/>
        <v>2</v>
      </c>
      <c r="X39" s="10">
        <f t="shared" si="26"/>
        <v>3</v>
      </c>
      <c r="AA39" s="9"/>
    </row>
    <row r="40" spans="1:27" x14ac:dyDescent="0.2">
      <c r="A40" s="66">
        <v>13</v>
      </c>
      <c r="B40" s="13">
        <v>25</v>
      </c>
      <c r="C40" s="20">
        <v>6</v>
      </c>
      <c r="D40" s="20">
        <v>5</v>
      </c>
      <c r="E40" s="20">
        <v>1</v>
      </c>
      <c r="F40" s="20"/>
      <c r="G40" s="20"/>
      <c r="H40" s="21"/>
      <c r="I40" s="8">
        <f>SUM(C40:H42)</f>
        <v>21</v>
      </c>
      <c r="L40" s="60"/>
      <c r="M40" s="60"/>
      <c r="N40" s="60"/>
      <c r="O40" s="60"/>
      <c r="Q40" s="62"/>
      <c r="R40" s="29">
        <v>14</v>
      </c>
      <c r="S40" s="11">
        <f t="shared" ref="S40:X40" si="27">-IF(COUNTIF($C43:$H43,S$26),1,0)-IF(COUNTIF($C44:$H44,S$26),2,0)-IF(COUNTIF($C45:$H45,S$26),3,0)+IF(COUNTIF($C46:$H46,S$26),3,0)+IF(COUNTIF($C47:$H47,S$26),4,0)+IF(COUNTIF($C48:$H48,S$26),5,0)</f>
        <v>2</v>
      </c>
      <c r="T40" s="11">
        <f t="shared" si="27"/>
        <v>1</v>
      </c>
      <c r="U40" s="11">
        <f t="shared" si="27"/>
        <v>3</v>
      </c>
      <c r="V40" s="11">
        <f t="shared" si="27"/>
        <v>3</v>
      </c>
      <c r="W40" s="11">
        <f t="shared" si="27"/>
        <v>2</v>
      </c>
      <c r="X40" s="12">
        <f t="shared" si="27"/>
        <v>1</v>
      </c>
      <c r="AA40" s="9"/>
    </row>
    <row r="41" spans="1:27" x14ac:dyDescent="0.2">
      <c r="A41" s="66"/>
      <c r="B41" s="14">
        <v>26</v>
      </c>
      <c r="C41" s="22">
        <v>4</v>
      </c>
      <c r="D41" s="22">
        <v>3</v>
      </c>
      <c r="E41" s="22">
        <v>2</v>
      </c>
      <c r="F41" s="22"/>
      <c r="G41" s="22"/>
      <c r="H41" s="23"/>
      <c r="L41" s="60"/>
      <c r="M41" s="60"/>
      <c r="N41" s="60"/>
      <c r="O41" s="60"/>
      <c r="Q41" s="1"/>
      <c r="R41" s="1"/>
      <c r="S41" s="1"/>
      <c r="T41" s="1"/>
      <c r="U41" s="1"/>
      <c r="V41" s="1"/>
      <c r="W41" s="1"/>
      <c r="X41" s="1"/>
      <c r="Y41" s="1"/>
      <c r="Z41" s="1"/>
      <c r="AA41" s="9"/>
    </row>
    <row r="42" spans="1:27" x14ac:dyDescent="0.2">
      <c r="A42" s="66"/>
      <c r="B42" s="15"/>
      <c r="C42" s="24"/>
      <c r="D42" s="24"/>
      <c r="E42" s="24"/>
      <c r="F42" s="24"/>
      <c r="G42" s="24"/>
      <c r="H42" s="25"/>
      <c r="L42" s="60"/>
      <c r="M42" s="60"/>
      <c r="N42" s="60"/>
      <c r="O42" s="60"/>
      <c r="Q42" s="1"/>
      <c r="R42" s="61" t="s">
        <v>18</v>
      </c>
      <c r="S42" s="61"/>
      <c r="T42" s="61"/>
      <c r="U42" s="61"/>
      <c r="V42" s="61"/>
      <c r="W42" s="61"/>
      <c r="X42" s="61"/>
      <c r="Y42" s="1"/>
      <c r="Z42" s="1"/>
      <c r="AA42" s="9"/>
    </row>
    <row r="43" spans="1:27" x14ac:dyDescent="0.2">
      <c r="A43" s="66">
        <v>14</v>
      </c>
      <c r="B43" s="13">
        <v>27</v>
      </c>
      <c r="C43" s="20">
        <v>4</v>
      </c>
      <c r="D43" s="20">
        <v>3</v>
      </c>
      <c r="E43" s="20">
        <v>5</v>
      </c>
      <c r="F43" s="20"/>
      <c r="G43" s="20"/>
      <c r="H43" s="21"/>
      <c r="I43" s="8">
        <f>SUM(C43:H45)</f>
        <v>21</v>
      </c>
      <c r="L43" s="60"/>
      <c r="M43" s="60"/>
      <c r="N43" s="60"/>
      <c r="O43" s="60"/>
      <c r="Q43" s="1"/>
      <c r="R43" s="30" t="s">
        <v>4</v>
      </c>
      <c r="S43" s="31">
        <v>1</v>
      </c>
      <c r="T43" s="32">
        <v>2</v>
      </c>
      <c r="U43" s="31">
        <v>3</v>
      </c>
      <c r="V43" s="31">
        <v>4</v>
      </c>
      <c r="W43" s="32">
        <v>5</v>
      </c>
      <c r="X43" s="33">
        <v>6</v>
      </c>
      <c r="Y43" s="1"/>
      <c r="Z43" s="1"/>
      <c r="AA43" s="9"/>
    </row>
    <row r="44" spans="1:27" x14ac:dyDescent="0.2">
      <c r="A44" s="66"/>
      <c r="B44" s="14">
        <v>28</v>
      </c>
      <c r="C44" s="22">
        <v>6</v>
      </c>
      <c r="D44" s="22">
        <v>2</v>
      </c>
      <c r="E44" s="22">
        <v>1</v>
      </c>
      <c r="F44" s="22"/>
      <c r="G44" s="22"/>
      <c r="H44" s="23"/>
      <c r="L44" s="60"/>
      <c r="M44" s="60"/>
      <c r="N44" s="60"/>
      <c r="O44" s="60"/>
      <c r="Q44" s="65" t="s">
        <v>19</v>
      </c>
      <c r="R44" s="37">
        <v>4</v>
      </c>
      <c r="S44" s="40">
        <f t="shared" ref="S44:X48" si="28">COUNTIF(S$27:S$40,$R44)</f>
        <v>0</v>
      </c>
      <c r="T44" s="41">
        <f t="shared" si="28"/>
        <v>0</v>
      </c>
      <c r="U44" s="41">
        <f t="shared" si="28"/>
        <v>0</v>
      </c>
      <c r="V44" s="41">
        <f t="shared" si="28"/>
        <v>0</v>
      </c>
      <c r="W44" s="41">
        <f t="shared" si="28"/>
        <v>0</v>
      </c>
      <c r="X44" s="42">
        <f t="shared" si="28"/>
        <v>0</v>
      </c>
      <c r="Y44" s="1"/>
      <c r="Z44" s="1"/>
      <c r="AA44" s="9"/>
    </row>
    <row r="45" spans="1:27" x14ac:dyDescent="0.2">
      <c r="A45" s="66"/>
      <c r="B45" s="15"/>
      <c r="C45" s="24"/>
      <c r="D45" s="24"/>
      <c r="E45" s="24"/>
      <c r="F45" s="24"/>
      <c r="G45" s="24"/>
      <c r="H45" s="25"/>
      <c r="L45" s="60"/>
      <c r="M45" s="60"/>
      <c r="N45" s="60"/>
      <c r="O45" s="60"/>
      <c r="Q45" s="65"/>
      <c r="R45" s="38">
        <v>3</v>
      </c>
      <c r="S45" s="43">
        <f t="shared" si="28"/>
        <v>4</v>
      </c>
      <c r="T45" s="44">
        <f t="shared" si="28"/>
        <v>4</v>
      </c>
      <c r="U45" s="44">
        <f t="shared" si="28"/>
        <v>5</v>
      </c>
      <c r="V45" s="44">
        <f t="shared" si="28"/>
        <v>5</v>
      </c>
      <c r="W45" s="44">
        <f t="shared" si="28"/>
        <v>4</v>
      </c>
      <c r="X45" s="45">
        <f t="shared" si="28"/>
        <v>6</v>
      </c>
      <c r="Y45" s="1"/>
      <c r="Z45" s="1"/>
      <c r="AA45" s="9"/>
    </row>
    <row r="46" spans="1:27" x14ac:dyDescent="0.2">
      <c r="A46" s="66">
        <v>15</v>
      </c>
      <c r="B46" s="13">
        <v>29</v>
      </c>
      <c r="C46" s="20">
        <v>6</v>
      </c>
      <c r="D46" s="20">
        <v>2</v>
      </c>
      <c r="E46" s="20">
        <v>5</v>
      </c>
      <c r="F46" s="20"/>
      <c r="G46" s="20"/>
      <c r="H46" s="21"/>
      <c r="I46" s="8">
        <f>SUM(C46:H48)</f>
        <v>21</v>
      </c>
      <c r="L46" s="60"/>
      <c r="M46" s="60"/>
      <c r="N46" s="60"/>
      <c r="O46" s="60"/>
      <c r="Q46" s="65"/>
      <c r="R46" s="38">
        <v>2</v>
      </c>
      <c r="S46" s="43">
        <f t="shared" si="28"/>
        <v>6</v>
      </c>
      <c r="T46" s="44">
        <f t="shared" si="28"/>
        <v>5</v>
      </c>
      <c r="U46" s="44">
        <f t="shared" si="28"/>
        <v>5</v>
      </c>
      <c r="V46" s="44">
        <f t="shared" si="28"/>
        <v>4</v>
      </c>
      <c r="W46" s="44">
        <f t="shared" si="28"/>
        <v>6</v>
      </c>
      <c r="X46" s="45">
        <f t="shared" si="28"/>
        <v>2</v>
      </c>
      <c r="AA46" s="9"/>
    </row>
    <row r="47" spans="1:27" x14ac:dyDescent="0.2">
      <c r="A47" s="66"/>
      <c r="B47" s="14">
        <v>30</v>
      </c>
      <c r="C47" s="22">
        <v>4</v>
      </c>
      <c r="D47" s="22">
        <v>3</v>
      </c>
      <c r="E47" s="22">
        <v>1</v>
      </c>
      <c r="F47" s="22"/>
      <c r="G47" s="22"/>
      <c r="H47" s="23"/>
      <c r="L47" s="60"/>
      <c r="M47" s="60"/>
      <c r="N47" s="60"/>
      <c r="O47" s="60"/>
      <c r="Q47" s="65"/>
      <c r="R47" s="38">
        <v>1</v>
      </c>
      <c r="S47" s="43">
        <f t="shared" si="28"/>
        <v>4</v>
      </c>
      <c r="T47" s="44">
        <f t="shared" si="28"/>
        <v>5</v>
      </c>
      <c r="U47" s="44">
        <f t="shared" si="28"/>
        <v>4</v>
      </c>
      <c r="V47" s="44">
        <f t="shared" si="28"/>
        <v>5</v>
      </c>
      <c r="W47" s="44">
        <f t="shared" si="28"/>
        <v>4</v>
      </c>
      <c r="X47" s="45">
        <f t="shared" si="28"/>
        <v>6</v>
      </c>
      <c r="AA47" s="9"/>
    </row>
    <row r="48" spans="1:27" x14ac:dyDescent="0.2">
      <c r="A48" s="66"/>
      <c r="B48" s="15"/>
      <c r="C48" s="24"/>
      <c r="D48" s="24"/>
      <c r="E48" s="24"/>
      <c r="F48" s="24"/>
      <c r="G48" s="24"/>
      <c r="H48" s="25"/>
      <c r="L48" s="60"/>
      <c r="M48" s="60"/>
      <c r="N48" s="60"/>
      <c r="O48" s="60"/>
      <c r="Q48" s="65"/>
      <c r="R48" s="39">
        <v>0</v>
      </c>
      <c r="S48" s="46">
        <f t="shared" si="28"/>
        <v>0</v>
      </c>
      <c r="T48" s="47">
        <f t="shared" si="28"/>
        <v>0</v>
      </c>
      <c r="U48" s="47">
        <f t="shared" si="28"/>
        <v>0</v>
      </c>
      <c r="V48" s="47">
        <f t="shared" si="28"/>
        <v>0</v>
      </c>
      <c r="W48" s="47">
        <f t="shared" si="28"/>
        <v>0</v>
      </c>
      <c r="X48" s="48">
        <f t="shared" si="28"/>
        <v>0</v>
      </c>
      <c r="Y48" s="49"/>
      <c r="AA48" s="9"/>
    </row>
    <row r="49" spans="1:27" x14ac:dyDescent="0.2">
      <c r="L49" s="60"/>
      <c r="M49" s="60"/>
      <c r="N49" s="60"/>
      <c r="O49" s="60"/>
      <c r="AA49" s="9"/>
    </row>
    <row r="50" spans="1:27" x14ac:dyDescent="0.2">
      <c r="L50" s="60"/>
      <c r="M50" s="60"/>
      <c r="N50" s="60"/>
      <c r="O50" s="60"/>
    </row>
    <row r="51" spans="1:27" x14ac:dyDescent="0.2">
      <c r="C51" s="64"/>
      <c r="D51" s="64"/>
      <c r="E51" s="64"/>
      <c r="F51" s="64"/>
      <c r="G51" s="64"/>
      <c r="H51" s="64"/>
      <c r="L51" s="60"/>
      <c r="M51" s="60"/>
      <c r="N51" s="60"/>
      <c r="O51" s="60"/>
    </row>
    <row r="52" spans="1:27" x14ac:dyDescent="0.2">
      <c r="C52" s="64"/>
      <c r="D52" s="64"/>
      <c r="E52" s="64"/>
      <c r="F52" s="64"/>
      <c r="G52" s="64"/>
      <c r="H52" s="64"/>
      <c r="L52" s="60"/>
      <c r="M52" s="60"/>
      <c r="N52" s="60"/>
      <c r="O52" s="60"/>
    </row>
    <row r="53" spans="1:27" x14ac:dyDescent="0.2">
      <c r="L53" s="60"/>
      <c r="M53" s="60"/>
      <c r="N53" s="60"/>
      <c r="O53" s="60"/>
    </row>
    <row r="54" spans="1:27" x14ac:dyDescent="0.2">
      <c r="L54" s="60"/>
      <c r="M54" s="60"/>
      <c r="N54" s="60"/>
      <c r="O54" s="60"/>
    </row>
    <row r="55" spans="1:27" x14ac:dyDescent="0.2">
      <c r="L55" s="60"/>
      <c r="M55" s="60"/>
      <c r="N55" s="60"/>
      <c r="O55" s="60"/>
    </row>
    <row r="56" spans="1:27" x14ac:dyDescent="0.2">
      <c r="L56" s="60"/>
      <c r="M56" s="60"/>
      <c r="N56" s="60"/>
      <c r="O56" s="60"/>
    </row>
    <row r="57" spans="1:27" x14ac:dyDescent="0.2">
      <c r="L57" s="60"/>
      <c r="M57" s="60"/>
      <c r="N57" s="60"/>
      <c r="O57" s="60"/>
    </row>
    <row r="58" spans="1:27" x14ac:dyDescent="0.2">
      <c r="L58" s="60"/>
      <c r="M58" s="60"/>
      <c r="N58" s="60"/>
      <c r="O58" s="60"/>
    </row>
    <row r="59" spans="1:27" x14ac:dyDescent="0.2">
      <c r="L59" s="60"/>
      <c r="M59" s="60"/>
      <c r="N59" s="60"/>
      <c r="O59" s="60"/>
    </row>
    <row r="60" spans="1:27" x14ac:dyDescent="0.2">
      <c r="A60" s="60"/>
      <c r="B60" s="60"/>
      <c r="C60" s="60"/>
    </row>
    <row r="61" spans="1:27" x14ac:dyDescent="0.2">
      <c r="A61" s="60"/>
      <c r="B61" s="60"/>
      <c r="C61" s="60"/>
    </row>
    <row r="62" spans="1:27" x14ac:dyDescent="0.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</row>
    <row r="63" spans="1:27" x14ac:dyDescent="0.2">
      <c r="A63" s="60"/>
      <c r="B63" s="60"/>
      <c r="C63" s="60"/>
    </row>
    <row r="64" spans="1:27" x14ac:dyDescent="0.2">
      <c r="A64" s="60"/>
      <c r="B64" s="60"/>
      <c r="C64" s="60"/>
    </row>
    <row r="65" spans="1:16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</row>
    <row r="66" spans="1:16" x14ac:dyDescent="0.2">
      <c r="A66" s="60"/>
      <c r="B66" s="60"/>
      <c r="C66" s="60"/>
    </row>
    <row r="67" spans="1:16" x14ac:dyDescent="0.2">
      <c r="A67" s="60"/>
      <c r="B67" s="60"/>
      <c r="C67" s="60"/>
    </row>
    <row r="68" spans="1:16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</row>
    <row r="69" spans="1:16" x14ac:dyDescent="0.2">
      <c r="A69" s="60"/>
      <c r="B69" s="60"/>
      <c r="C69" s="60"/>
    </row>
    <row r="70" spans="1:16" x14ac:dyDescent="0.2">
      <c r="A70" s="60"/>
      <c r="B70" s="60"/>
      <c r="C70" s="60"/>
    </row>
    <row r="71" spans="1:16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</row>
    <row r="72" spans="1:16" x14ac:dyDescent="0.2">
      <c r="A72" s="60"/>
      <c r="B72" s="60"/>
      <c r="C72" s="60"/>
    </row>
    <row r="73" spans="1:16" x14ac:dyDescent="0.2">
      <c r="A73" s="60"/>
      <c r="B73" s="60"/>
      <c r="C73" s="60"/>
    </row>
    <row r="74" spans="1:16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</row>
    <row r="75" spans="1:16" x14ac:dyDescent="0.2">
      <c r="A75" s="60"/>
      <c r="B75" s="60"/>
      <c r="C75" s="60"/>
    </row>
    <row r="76" spans="1:16" x14ac:dyDescent="0.2">
      <c r="A76" s="60"/>
      <c r="B76" s="60"/>
      <c r="C76" s="60"/>
    </row>
    <row r="77" spans="1:16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</row>
    <row r="78" spans="1:16" x14ac:dyDescent="0.2">
      <c r="A78" s="60"/>
      <c r="B78" s="60"/>
      <c r="C78" s="60"/>
    </row>
    <row r="79" spans="1:16" x14ac:dyDescent="0.2">
      <c r="A79" s="60"/>
      <c r="B79" s="60"/>
      <c r="C79" s="60"/>
    </row>
    <row r="80" spans="1:16" x14ac:dyDescent="0.2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</row>
    <row r="81" spans="1:16" x14ac:dyDescent="0.2">
      <c r="A81" s="60"/>
      <c r="B81" s="60"/>
      <c r="C81" s="60"/>
    </row>
    <row r="82" spans="1:16" x14ac:dyDescent="0.2">
      <c r="A82" s="60"/>
      <c r="B82" s="60"/>
      <c r="C82" s="60"/>
    </row>
    <row r="83" spans="1:16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</row>
    <row r="84" spans="1:16" x14ac:dyDescent="0.2">
      <c r="A84" s="60"/>
      <c r="B84" s="60"/>
      <c r="C84" s="60"/>
    </row>
    <row r="85" spans="1:16" x14ac:dyDescent="0.2">
      <c r="A85" s="60"/>
      <c r="B85" s="60"/>
      <c r="C85" s="60"/>
    </row>
    <row r="86" spans="1:16" x14ac:dyDescent="0.2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</row>
    <row r="87" spans="1:16" x14ac:dyDescent="0.2">
      <c r="A87" s="60"/>
      <c r="B87" s="60"/>
      <c r="C87" s="60"/>
    </row>
    <row r="88" spans="1:16" x14ac:dyDescent="0.2">
      <c r="A88" s="60"/>
      <c r="B88" s="60"/>
      <c r="C88" s="60"/>
    </row>
    <row r="89" spans="1:16" x14ac:dyDescent="0.2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</row>
    <row r="90" spans="1:16" x14ac:dyDescent="0.2">
      <c r="A90" s="60"/>
      <c r="B90" s="60"/>
      <c r="C90" s="60"/>
    </row>
    <row r="91" spans="1:16" x14ac:dyDescent="0.2">
      <c r="A91" s="60"/>
      <c r="B91" s="60"/>
      <c r="C91" s="60"/>
    </row>
    <row r="92" spans="1:16" x14ac:dyDescent="0.2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</row>
    <row r="93" spans="1:16" x14ac:dyDescent="0.2">
      <c r="A93" s="60"/>
      <c r="B93" s="60"/>
      <c r="C93" s="60"/>
    </row>
    <row r="94" spans="1:16" x14ac:dyDescent="0.2">
      <c r="A94" s="60"/>
      <c r="B94" s="60"/>
      <c r="C94" s="60"/>
    </row>
    <row r="95" spans="1:16" x14ac:dyDescent="0.2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</row>
    <row r="96" spans="1:16" x14ac:dyDescent="0.2">
      <c r="A96" s="60"/>
      <c r="B96" s="60"/>
      <c r="C96" s="60"/>
    </row>
    <row r="97" spans="1:16" x14ac:dyDescent="0.2">
      <c r="A97" s="60"/>
      <c r="B97" s="60"/>
      <c r="C97" s="60"/>
    </row>
    <row r="98" spans="1:16" x14ac:dyDescent="0.2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</row>
    <row r="99" spans="1:16" x14ac:dyDescent="0.2">
      <c r="A99" s="60"/>
      <c r="B99" s="60"/>
      <c r="C99" s="60"/>
    </row>
    <row r="100" spans="1:16" x14ac:dyDescent="0.2">
      <c r="A100" s="60"/>
      <c r="B100" s="60"/>
      <c r="C100" s="60"/>
    </row>
    <row r="101" spans="1:16" x14ac:dyDescent="0.2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</row>
    <row r="102" spans="1:16" x14ac:dyDescent="0.2">
      <c r="A102" s="60"/>
      <c r="B102" s="60"/>
      <c r="C102" s="60"/>
    </row>
    <row r="103" spans="1:16" x14ac:dyDescent="0.2">
      <c r="A103" s="60"/>
      <c r="B103" s="60"/>
      <c r="C103" s="60"/>
    </row>
    <row r="104" spans="1:16" x14ac:dyDescent="0.2">
      <c r="A104" s="60"/>
      <c r="B104" s="60"/>
      <c r="C104" s="60"/>
    </row>
  </sheetData>
  <sheetProtection algorithmName="SHA-512" hashValue="bDkmjv5RaAPF0QIrqmh/w8mjJjZJEOjbKObd6oXT4evzZEP4MiYfJju/SrHJAdV6UJ49d44pyGLstxw8QXDUhA==" saltValue="z17hLgRbpO4gC9FZqPQc1Q==" spinCount="100000" sheet="1" objects="1" scenarios="1" selectLockedCells="1" selectUnlockedCells="1"/>
  <mergeCells count="31">
    <mergeCell ref="A19:A21"/>
    <mergeCell ref="A4:A6"/>
    <mergeCell ref="A7:A9"/>
    <mergeCell ref="A10:A12"/>
    <mergeCell ref="A13:A15"/>
    <mergeCell ref="A16:A18"/>
    <mergeCell ref="A43:A45"/>
    <mergeCell ref="A46:A48"/>
    <mergeCell ref="A22:A24"/>
    <mergeCell ref="A25:A27"/>
    <mergeCell ref="R25:X25"/>
    <mergeCell ref="Q27:Q40"/>
    <mergeCell ref="A28:A30"/>
    <mergeCell ref="A31:A33"/>
    <mergeCell ref="A34:A36"/>
    <mergeCell ref="A37:A39"/>
    <mergeCell ref="A40:A42"/>
    <mergeCell ref="R42:X42"/>
    <mergeCell ref="C51:D51"/>
    <mergeCell ref="E51:F51"/>
    <mergeCell ref="G51:H51"/>
    <mergeCell ref="C52:H52"/>
    <mergeCell ref="Q44:Q48"/>
    <mergeCell ref="AA3:AG3"/>
    <mergeCell ref="Z5:Z18"/>
    <mergeCell ref="AB20:AB21"/>
    <mergeCell ref="AC20:AC21"/>
    <mergeCell ref="AD20:AD21"/>
    <mergeCell ref="AE20:AE21"/>
    <mergeCell ref="AF20:AF21"/>
    <mergeCell ref="AG20:AG21"/>
  </mergeCells>
  <conditionalFormatting sqref="K4:P21">
    <cfRule type="colorScale" priority="101">
      <colorScale>
        <cfvo type="min"/>
        <cfvo type="max"/>
        <color rgb="FFFCFCFF"/>
        <color rgb="FF63BE7B"/>
      </colorScale>
    </cfRule>
  </conditionalFormatting>
  <conditionalFormatting sqref="AA20:AA49">
    <cfRule type="colorScale" priority="98">
      <colorScale>
        <cfvo type="min"/>
        <cfvo type="max"/>
        <color rgb="FFFCFCFF"/>
        <color rgb="FF63BE7B"/>
      </colorScale>
    </cfRule>
  </conditionalFormatting>
  <conditionalFormatting sqref="S44:X48 Y48">
    <cfRule type="colorScale" priority="94">
      <colorScale>
        <cfvo type="min"/>
        <cfvo type="max"/>
        <color rgb="FFFCFCFF"/>
        <color rgb="FF63BE7B"/>
      </colorScale>
    </cfRule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H48">
    <cfRule type="cellIs" dxfId="99" priority="5" operator="equal">
      <formula>$N$25</formula>
    </cfRule>
  </conditionalFormatting>
  <conditionalFormatting sqref="C7">
    <cfRule type="cellIs" dxfId="98" priority="93" operator="equal">
      <formula>$C$7</formula>
    </cfRule>
  </conditionalFormatting>
  <conditionalFormatting sqref="H6:H7">
    <cfRule type="duplicateValues" dxfId="97" priority="91"/>
  </conditionalFormatting>
  <conditionalFormatting sqref="G6:G7">
    <cfRule type="duplicateValues" dxfId="96" priority="90"/>
  </conditionalFormatting>
  <conditionalFormatting sqref="F6:F7">
    <cfRule type="duplicateValues" dxfId="95" priority="89"/>
  </conditionalFormatting>
  <conditionalFormatting sqref="E6:E7">
    <cfRule type="duplicateValues" dxfId="94" priority="88"/>
  </conditionalFormatting>
  <conditionalFormatting sqref="D6:D7">
    <cfRule type="duplicateValues" dxfId="93" priority="87"/>
  </conditionalFormatting>
  <conditionalFormatting sqref="C6:C7">
    <cfRule type="duplicateValues" dxfId="92" priority="86"/>
  </conditionalFormatting>
  <conditionalFormatting sqref="C9:C10">
    <cfRule type="duplicateValues" dxfId="91" priority="85"/>
  </conditionalFormatting>
  <conditionalFormatting sqref="D9:D10">
    <cfRule type="duplicateValues" dxfId="90" priority="84"/>
  </conditionalFormatting>
  <conditionalFormatting sqref="E9:E10">
    <cfRule type="duplicateValues" dxfId="89" priority="83"/>
  </conditionalFormatting>
  <conditionalFormatting sqref="F9:F10">
    <cfRule type="duplicateValues" dxfId="88" priority="82"/>
  </conditionalFormatting>
  <conditionalFormatting sqref="G9:G10">
    <cfRule type="duplicateValues" dxfId="87" priority="81"/>
  </conditionalFormatting>
  <conditionalFormatting sqref="H9:H10">
    <cfRule type="duplicateValues" dxfId="86" priority="80"/>
  </conditionalFormatting>
  <conditionalFormatting sqref="H12:H13">
    <cfRule type="duplicateValues" dxfId="85" priority="79"/>
  </conditionalFormatting>
  <conditionalFormatting sqref="G12:G13">
    <cfRule type="duplicateValues" dxfId="84" priority="78"/>
  </conditionalFormatting>
  <conditionalFormatting sqref="F12:F13">
    <cfRule type="duplicateValues" dxfId="83" priority="77"/>
  </conditionalFormatting>
  <conditionalFormatting sqref="E12:E13">
    <cfRule type="duplicateValues" dxfId="82" priority="76"/>
  </conditionalFormatting>
  <conditionalFormatting sqref="D12:D13">
    <cfRule type="duplicateValues" dxfId="81" priority="75"/>
  </conditionalFormatting>
  <conditionalFormatting sqref="C12:C13">
    <cfRule type="duplicateValues" dxfId="80" priority="74"/>
  </conditionalFormatting>
  <conditionalFormatting sqref="C15:C16">
    <cfRule type="duplicateValues" dxfId="79" priority="73"/>
  </conditionalFormatting>
  <conditionalFormatting sqref="D15:D16">
    <cfRule type="duplicateValues" dxfId="78" priority="72"/>
  </conditionalFormatting>
  <conditionalFormatting sqref="E15:E16">
    <cfRule type="duplicateValues" dxfId="77" priority="71"/>
  </conditionalFormatting>
  <conditionalFormatting sqref="F15:F16">
    <cfRule type="duplicateValues" dxfId="76" priority="70"/>
  </conditionalFormatting>
  <conditionalFormatting sqref="G15:G16">
    <cfRule type="duplicateValues" dxfId="75" priority="69"/>
  </conditionalFormatting>
  <conditionalFormatting sqref="H15:H16">
    <cfRule type="duplicateValues" dxfId="74" priority="68"/>
  </conditionalFormatting>
  <conditionalFormatting sqref="C18:C19">
    <cfRule type="duplicateValues" dxfId="73" priority="67"/>
  </conditionalFormatting>
  <conditionalFormatting sqref="D18:D19">
    <cfRule type="duplicateValues" dxfId="72" priority="66"/>
  </conditionalFormatting>
  <conditionalFormatting sqref="E18:E19">
    <cfRule type="duplicateValues" dxfId="71" priority="64"/>
  </conditionalFormatting>
  <conditionalFormatting sqref="F18:F19">
    <cfRule type="duplicateValues" dxfId="70" priority="63"/>
  </conditionalFormatting>
  <conditionalFormatting sqref="G18:G19">
    <cfRule type="duplicateValues" dxfId="69" priority="62"/>
  </conditionalFormatting>
  <conditionalFormatting sqref="H18:H19">
    <cfRule type="duplicateValues" dxfId="68" priority="61"/>
  </conditionalFormatting>
  <conditionalFormatting sqref="H21:H22">
    <cfRule type="duplicateValues" dxfId="67" priority="60"/>
  </conditionalFormatting>
  <conditionalFormatting sqref="G21:G22">
    <cfRule type="duplicateValues" dxfId="66" priority="59"/>
  </conditionalFormatting>
  <conditionalFormatting sqref="F21:F22">
    <cfRule type="duplicateValues" dxfId="65" priority="57"/>
  </conditionalFormatting>
  <conditionalFormatting sqref="E21:E22">
    <cfRule type="duplicateValues" dxfId="64" priority="56"/>
  </conditionalFormatting>
  <conditionalFormatting sqref="D21:D22">
    <cfRule type="duplicateValues" dxfId="63" priority="55"/>
  </conditionalFormatting>
  <conditionalFormatting sqref="C21:C22">
    <cfRule type="duplicateValues" dxfId="62" priority="54"/>
  </conditionalFormatting>
  <conditionalFormatting sqref="C24:C25">
    <cfRule type="duplicateValues" dxfId="61" priority="53"/>
  </conditionalFormatting>
  <conditionalFormatting sqref="D24:D25">
    <cfRule type="duplicateValues" dxfId="60" priority="52"/>
  </conditionalFormatting>
  <conditionalFormatting sqref="E24:E25">
    <cfRule type="duplicateValues" dxfId="59" priority="51"/>
  </conditionalFormatting>
  <conditionalFormatting sqref="F24:F25">
    <cfRule type="duplicateValues" dxfId="58" priority="50"/>
  </conditionalFormatting>
  <conditionalFormatting sqref="G24:G25">
    <cfRule type="duplicateValues" dxfId="57" priority="49"/>
  </conditionalFormatting>
  <conditionalFormatting sqref="H24:H25">
    <cfRule type="duplicateValues" dxfId="56" priority="48"/>
  </conditionalFormatting>
  <conditionalFormatting sqref="C27:C28">
    <cfRule type="duplicateValues" dxfId="55" priority="47"/>
  </conditionalFormatting>
  <conditionalFormatting sqref="D27:D28">
    <cfRule type="duplicateValues" dxfId="54" priority="46"/>
  </conditionalFormatting>
  <conditionalFormatting sqref="E27:E28">
    <cfRule type="duplicateValues" dxfId="53" priority="45"/>
  </conditionalFormatting>
  <conditionalFormatting sqref="F27:F28">
    <cfRule type="duplicateValues" dxfId="52" priority="44"/>
  </conditionalFormatting>
  <conditionalFormatting sqref="G27:G28">
    <cfRule type="duplicateValues" dxfId="51" priority="43"/>
  </conditionalFormatting>
  <conditionalFormatting sqref="H27:H28">
    <cfRule type="duplicateValues" dxfId="50" priority="42"/>
  </conditionalFormatting>
  <conditionalFormatting sqref="H30:H31">
    <cfRule type="duplicateValues" dxfId="49" priority="41"/>
  </conditionalFormatting>
  <conditionalFormatting sqref="G30:G31">
    <cfRule type="duplicateValues" dxfId="48" priority="40"/>
  </conditionalFormatting>
  <conditionalFormatting sqref="F30:F31">
    <cfRule type="duplicateValues" dxfId="47" priority="39"/>
  </conditionalFormatting>
  <conditionalFormatting sqref="E30:E31">
    <cfRule type="duplicateValues" dxfId="46" priority="38"/>
  </conditionalFormatting>
  <conditionalFormatting sqref="D30:D31">
    <cfRule type="duplicateValues" dxfId="45" priority="37"/>
  </conditionalFormatting>
  <conditionalFormatting sqref="C30:C31">
    <cfRule type="duplicateValues" dxfId="44" priority="36"/>
  </conditionalFormatting>
  <conditionalFormatting sqref="C33:C34">
    <cfRule type="duplicateValues" dxfId="43" priority="35"/>
  </conditionalFormatting>
  <conditionalFormatting sqref="D33:D34">
    <cfRule type="duplicateValues" dxfId="42" priority="34"/>
  </conditionalFormatting>
  <conditionalFormatting sqref="E33:E34">
    <cfRule type="duplicateValues" dxfId="41" priority="33"/>
  </conditionalFormatting>
  <conditionalFormatting sqref="F33:F34">
    <cfRule type="duplicateValues" dxfId="40" priority="32"/>
  </conditionalFormatting>
  <conditionalFormatting sqref="G33:G34">
    <cfRule type="duplicateValues" dxfId="39" priority="31"/>
  </conditionalFormatting>
  <conditionalFormatting sqref="H33:H34">
    <cfRule type="duplicateValues" dxfId="38" priority="30"/>
  </conditionalFormatting>
  <conditionalFormatting sqref="C36:C37">
    <cfRule type="duplicateValues" dxfId="37" priority="29"/>
  </conditionalFormatting>
  <conditionalFormatting sqref="D36:D37">
    <cfRule type="duplicateValues" dxfId="36" priority="28"/>
  </conditionalFormatting>
  <conditionalFormatting sqref="E36:E37">
    <cfRule type="duplicateValues" dxfId="35" priority="27"/>
  </conditionalFormatting>
  <conditionalFormatting sqref="F36:F37">
    <cfRule type="duplicateValues" dxfId="34" priority="26"/>
  </conditionalFormatting>
  <conditionalFormatting sqref="G36:G37">
    <cfRule type="duplicateValues" dxfId="33" priority="25"/>
  </conditionalFormatting>
  <conditionalFormatting sqref="H36:H37">
    <cfRule type="duplicateValues" dxfId="32" priority="24"/>
  </conditionalFormatting>
  <conditionalFormatting sqref="C39:C40">
    <cfRule type="duplicateValues" dxfId="31" priority="23"/>
  </conditionalFormatting>
  <conditionalFormatting sqref="D39:D40">
    <cfRule type="duplicateValues" dxfId="30" priority="22"/>
  </conditionalFormatting>
  <conditionalFormatting sqref="E39:E40">
    <cfRule type="duplicateValues" dxfId="29" priority="21"/>
  </conditionalFormatting>
  <conditionalFormatting sqref="F39:F40">
    <cfRule type="duplicateValues" dxfId="28" priority="20"/>
  </conditionalFormatting>
  <conditionalFormatting sqref="G39:G40">
    <cfRule type="duplicateValues" dxfId="27" priority="19"/>
  </conditionalFormatting>
  <conditionalFormatting sqref="H39:H40">
    <cfRule type="duplicateValues" dxfId="26" priority="18"/>
  </conditionalFormatting>
  <conditionalFormatting sqref="C42:C43">
    <cfRule type="duplicateValues" dxfId="25" priority="17"/>
  </conditionalFormatting>
  <conditionalFormatting sqref="D42:D43">
    <cfRule type="duplicateValues" dxfId="24" priority="16"/>
  </conditionalFormatting>
  <conditionalFormatting sqref="E42:E43">
    <cfRule type="duplicateValues" dxfId="23" priority="15"/>
  </conditionalFormatting>
  <conditionalFormatting sqref="F42:F43">
    <cfRule type="duplicateValues" dxfId="22" priority="14"/>
  </conditionalFormatting>
  <conditionalFormatting sqref="G42:G43">
    <cfRule type="duplicateValues" dxfId="21" priority="13"/>
  </conditionalFormatting>
  <conditionalFormatting sqref="H42:H43">
    <cfRule type="duplicateValues" dxfId="20" priority="12"/>
  </conditionalFormatting>
  <conditionalFormatting sqref="C45:C46">
    <cfRule type="duplicateValues" dxfId="19" priority="11"/>
  </conditionalFormatting>
  <conditionalFormatting sqref="D45:D46">
    <cfRule type="duplicateValues" dxfId="18" priority="10"/>
  </conditionalFormatting>
  <conditionalFormatting sqref="E45:E46">
    <cfRule type="duplicateValues" dxfId="17" priority="9"/>
  </conditionalFormatting>
  <conditionalFormatting sqref="F45:F46">
    <cfRule type="duplicateValues" dxfId="16" priority="8"/>
  </conditionalFormatting>
  <conditionalFormatting sqref="G45:G46">
    <cfRule type="duplicateValues" dxfId="15" priority="7"/>
  </conditionalFormatting>
  <conditionalFormatting sqref="H45:H46">
    <cfRule type="duplicateValues" dxfId="14" priority="6"/>
  </conditionalFormatting>
  <conditionalFormatting sqref="S4:X21">
    <cfRule type="colorScale" priority="102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21">
      <colorScale>
        <cfvo type="min"/>
        <cfvo type="max"/>
        <color rgb="FFFCFCFF"/>
        <color rgb="FF63BE7B"/>
      </colorScale>
    </cfRule>
  </conditionalFormatting>
  <conditionalFormatting sqref="S27:X40">
    <cfRule type="colorScale" priority="102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23">
      <colorScale>
        <cfvo type="min"/>
        <cfvo type="max"/>
        <color rgb="FFFCFCFF"/>
        <color rgb="FF63BE7B"/>
      </colorScale>
    </cfRule>
  </conditionalFormatting>
  <conditionalFormatting sqref="AB5:AH19">
    <cfRule type="colorScale" priority="102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25">
      <colorScale>
        <cfvo type="min"/>
        <cfvo type="max"/>
        <color rgb="FFFCFCFF"/>
        <color rgb="FF63BE7B"/>
      </colorScale>
    </cfRule>
  </conditionalFormatting>
  <conditionalFormatting sqref="AB20:AG20">
    <cfRule type="colorScale" priority="10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29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F31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5.83203125" defaultRowHeight="19" x14ac:dyDescent="0.2"/>
  <cols>
    <col min="1" max="3" width="7.5" style="96" customWidth="1"/>
    <col min="4" max="6" width="14.5" style="104" customWidth="1"/>
    <col min="7" max="16384" width="5.83203125" style="1"/>
  </cols>
  <sheetData>
    <row r="1" spans="1:6" x14ac:dyDescent="0.2">
      <c r="A1" s="85" t="s">
        <v>14</v>
      </c>
      <c r="B1" s="86" t="s">
        <v>15</v>
      </c>
      <c r="C1" s="87" t="s">
        <v>2</v>
      </c>
      <c r="D1" s="88" t="s">
        <v>6</v>
      </c>
      <c r="E1" s="88" t="s">
        <v>7</v>
      </c>
      <c r="F1" s="88" t="s">
        <v>8</v>
      </c>
    </row>
    <row r="2" spans="1:6" x14ac:dyDescent="0.2">
      <c r="A2" s="89">
        <v>1</v>
      </c>
      <c r="B2" s="90">
        <v>1</v>
      </c>
      <c r="C2" s="91">
        <v>1</v>
      </c>
      <c r="D2" s="92" t="str">
        <f>VLOOKUP('Flight and boat assignment'!C4,Teams!$B$1:$D$19,3,0)</f>
        <v>Klubb 3</v>
      </c>
      <c r="E2" s="93" t="str">
        <f>VLOOKUP('Flight and boat assignment'!D4,Teams!$B$1:$D$19,3,0)</f>
        <v>Klubb 5</v>
      </c>
      <c r="F2" s="94" t="str">
        <f>VLOOKUP('Flight and boat assignment'!E4,Teams!$B$1:$D$19,3,0)</f>
        <v>Klubb 6</v>
      </c>
    </row>
    <row r="3" spans="1:6" x14ac:dyDescent="0.2">
      <c r="A3" s="95">
        <v>1</v>
      </c>
      <c r="B3" s="96">
        <v>2</v>
      </c>
      <c r="C3" s="97">
        <v>2</v>
      </c>
      <c r="D3" s="98" t="str">
        <f>VLOOKUP('Flight and boat assignment'!C5,Teams!$B$1:$D$19,3,0)</f>
        <v>Klubb 1</v>
      </c>
      <c r="E3" s="99" t="str">
        <f>VLOOKUP('Flight and boat assignment'!D5,Teams!$B$1:$D$19,3,0)</f>
        <v>Klubb 4</v>
      </c>
      <c r="F3" s="100" t="str">
        <f>VLOOKUP('Flight and boat assignment'!E5,Teams!$B$1:$D$19,3,0)</f>
        <v>Klubb 2</v>
      </c>
    </row>
    <row r="4" spans="1:6" x14ac:dyDescent="0.2">
      <c r="A4" s="89">
        <v>2</v>
      </c>
      <c r="B4" s="90">
        <v>1</v>
      </c>
      <c r="C4" s="91">
        <v>3</v>
      </c>
      <c r="D4" s="92" t="str">
        <f>VLOOKUP('Flight and boat assignment'!C7,Teams!$B$1:$D$19,3,0)</f>
        <v>Klubb 3</v>
      </c>
      <c r="E4" s="93" t="str">
        <f>VLOOKUP('Flight and boat assignment'!D7,Teams!$B$1:$D$19,3,0)</f>
        <v>Klubb 4</v>
      </c>
      <c r="F4" s="94" t="str">
        <f>VLOOKUP('Flight and boat assignment'!E7,Teams!$B$1:$D$19,3,0)</f>
        <v>Klubb 2</v>
      </c>
    </row>
    <row r="5" spans="1:6" x14ac:dyDescent="0.2">
      <c r="A5" s="95">
        <v>2</v>
      </c>
      <c r="B5" s="96">
        <v>2</v>
      </c>
      <c r="C5" s="97">
        <v>4</v>
      </c>
      <c r="D5" s="98" t="str">
        <f>VLOOKUP('Flight and boat assignment'!C8,Teams!$B$1:$D$19,3,0)</f>
        <v>Klubb 5</v>
      </c>
      <c r="E5" s="99" t="str">
        <f>VLOOKUP('Flight and boat assignment'!D8,Teams!$B$1:$D$19,3,0)</f>
        <v>Klubb 1</v>
      </c>
      <c r="F5" s="100" t="str">
        <f>VLOOKUP('Flight and boat assignment'!E8,Teams!$B$1:$D$19,3,0)</f>
        <v>Klubb 6</v>
      </c>
    </row>
    <row r="6" spans="1:6" x14ac:dyDescent="0.2">
      <c r="A6" s="89">
        <v>3</v>
      </c>
      <c r="B6" s="90">
        <v>1</v>
      </c>
      <c r="C6" s="91">
        <v>5</v>
      </c>
      <c r="D6" s="92" t="str">
        <f>VLOOKUP('Flight and boat assignment'!C10,Teams!$B$1:$D$19,3,0)</f>
        <v>Klubb 3</v>
      </c>
      <c r="E6" s="93" t="str">
        <f>VLOOKUP('Flight and boat assignment'!D10,Teams!$B$1:$D$19,3,0)</f>
        <v>Klubb 1</v>
      </c>
      <c r="F6" s="94" t="str">
        <f>VLOOKUP('Flight and boat assignment'!E10,Teams!$B$1:$D$19,3,0)</f>
        <v>Klubb 6</v>
      </c>
    </row>
    <row r="7" spans="1:6" x14ac:dyDescent="0.2">
      <c r="A7" s="95">
        <v>3</v>
      </c>
      <c r="B7" s="96">
        <v>2</v>
      </c>
      <c r="C7" s="97">
        <v>6</v>
      </c>
      <c r="D7" s="98" t="str">
        <f>VLOOKUP('Flight and boat assignment'!C11,Teams!$B$1:$D$19,3,0)</f>
        <v>Klubb 2</v>
      </c>
      <c r="E7" s="99" t="str">
        <f>VLOOKUP('Flight and boat assignment'!D11,Teams!$B$1:$D$19,3,0)</f>
        <v>Klubb 5</v>
      </c>
      <c r="F7" s="100" t="str">
        <f>VLOOKUP('Flight and boat assignment'!E11,Teams!$B$1:$D$19,3,0)</f>
        <v>Klubb 4</v>
      </c>
    </row>
    <row r="8" spans="1:6" x14ac:dyDescent="0.2">
      <c r="A8" s="89">
        <v>4</v>
      </c>
      <c r="B8" s="90">
        <v>1</v>
      </c>
      <c r="C8" s="91">
        <v>7</v>
      </c>
      <c r="D8" s="92" t="str">
        <f>VLOOKUP('Flight and boat assignment'!C13,Teams!$B$1:$D$19,3,0)</f>
        <v>Klubb 2</v>
      </c>
      <c r="E8" s="93" t="str">
        <f>VLOOKUP('Flight and boat assignment'!D13,Teams!$B$1:$D$19,3,0)</f>
        <v>Klubb 5</v>
      </c>
      <c r="F8" s="94" t="str">
        <f>VLOOKUP('Flight and boat assignment'!E13,Teams!$B$1:$D$19,3,0)</f>
        <v>Klubb 6</v>
      </c>
    </row>
    <row r="9" spans="1:6" x14ac:dyDescent="0.2">
      <c r="A9" s="95">
        <v>4</v>
      </c>
      <c r="B9" s="96">
        <v>2</v>
      </c>
      <c r="C9" s="97">
        <v>8</v>
      </c>
      <c r="D9" s="98" t="str">
        <f>VLOOKUP('Flight and boat assignment'!C14,Teams!$B$1:$D$19,3,0)</f>
        <v>Klubb 4</v>
      </c>
      <c r="E9" s="99" t="str">
        <f>VLOOKUP('Flight and boat assignment'!D14,Teams!$B$1:$D$19,3,0)</f>
        <v>Klubb 1</v>
      </c>
      <c r="F9" s="100" t="str">
        <f>VLOOKUP('Flight and boat assignment'!E14,Teams!$B$1:$D$19,3,0)</f>
        <v>Klubb 3</v>
      </c>
    </row>
    <row r="10" spans="1:6" x14ac:dyDescent="0.2">
      <c r="A10" s="89">
        <v>5</v>
      </c>
      <c r="B10" s="90">
        <v>1</v>
      </c>
      <c r="C10" s="91">
        <v>9</v>
      </c>
      <c r="D10" s="92" t="str">
        <f>VLOOKUP('Flight and boat assignment'!C16,Teams!$B$1:$D$19,3,0)</f>
        <v>Klubb 2</v>
      </c>
      <c r="E10" s="93" t="str">
        <f>VLOOKUP('Flight and boat assignment'!D16,Teams!$B$1:$D$19,3,0)</f>
        <v>Klubb 1</v>
      </c>
      <c r="F10" s="94" t="str">
        <f>VLOOKUP('Flight and boat assignment'!E16,Teams!$B$1:$D$19,3,0)</f>
        <v>Klubb 3</v>
      </c>
    </row>
    <row r="11" spans="1:6" x14ac:dyDescent="0.2">
      <c r="A11" s="95">
        <v>5</v>
      </c>
      <c r="B11" s="96">
        <v>2</v>
      </c>
      <c r="C11" s="97">
        <v>10</v>
      </c>
      <c r="D11" s="98" t="str">
        <f>VLOOKUP('Flight and boat assignment'!C17,Teams!$B$1:$D$19,3,0)</f>
        <v>Klubb 6</v>
      </c>
      <c r="E11" s="99" t="str">
        <f>VLOOKUP('Flight and boat assignment'!D17,Teams!$B$1:$D$19,3,0)</f>
        <v>Klubb 4</v>
      </c>
      <c r="F11" s="100" t="str">
        <f>VLOOKUP('Flight and boat assignment'!E17,Teams!$B$1:$D$19,3,0)</f>
        <v>Klubb 5</v>
      </c>
    </row>
    <row r="12" spans="1:6" x14ac:dyDescent="0.2">
      <c r="A12" s="89">
        <v>6</v>
      </c>
      <c r="B12" s="90">
        <v>1</v>
      </c>
      <c r="C12" s="91">
        <v>11</v>
      </c>
      <c r="D12" s="92" t="str">
        <f>VLOOKUP('Flight and boat assignment'!C19,Teams!$B$1:$D$19,3,0)</f>
        <v>Klubb 6</v>
      </c>
      <c r="E12" s="93" t="str">
        <f>VLOOKUP('Flight and boat assignment'!D19,Teams!$B$1:$D$19,3,0)</f>
        <v>Klubb 4</v>
      </c>
      <c r="F12" s="94" t="str">
        <f>VLOOKUP('Flight and boat assignment'!E19,Teams!$B$1:$D$19,3,0)</f>
        <v>Klubb 3</v>
      </c>
    </row>
    <row r="13" spans="1:6" x14ac:dyDescent="0.2">
      <c r="A13" s="95">
        <v>6</v>
      </c>
      <c r="B13" s="96">
        <v>2</v>
      </c>
      <c r="C13" s="97">
        <v>12</v>
      </c>
      <c r="D13" s="98" t="str">
        <f>VLOOKUP('Flight and boat assignment'!C20,Teams!$B$1:$D$19,3,0)</f>
        <v>Klubb 1</v>
      </c>
      <c r="E13" s="99" t="str">
        <f>VLOOKUP('Flight and boat assignment'!D20,Teams!$B$1:$D$19,3,0)</f>
        <v>Klubb 2</v>
      </c>
      <c r="F13" s="100" t="str">
        <f>VLOOKUP('Flight and boat assignment'!E20,Teams!$B$1:$D$19,3,0)</f>
        <v>Klubb 5</v>
      </c>
    </row>
    <row r="14" spans="1:6" x14ac:dyDescent="0.2">
      <c r="A14" s="89">
        <v>7</v>
      </c>
      <c r="B14" s="90">
        <v>1</v>
      </c>
      <c r="C14" s="91">
        <v>13</v>
      </c>
      <c r="D14" s="92" t="str">
        <f>VLOOKUP('Flight and boat assignment'!C22,Teams!$B$1:$D$19,3,0)</f>
        <v>Klubb 1</v>
      </c>
      <c r="E14" s="93" t="str">
        <f>VLOOKUP('Flight and boat assignment'!D22,Teams!$B$1:$D$19,3,0)</f>
        <v>Klubb 3</v>
      </c>
      <c r="F14" s="94" t="str">
        <f>VLOOKUP('Flight and boat assignment'!E22,Teams!$B$1:$D$19,3,0)</f>
        <v>Klubb 5</v>
      </c>
    </row>
    <row r="15" spans="1:6" x14ac:dyDescent="0.2">
      <c r="A15" s="95">
        <v>7</v>
      </c>
      <c r="B15" s="96">
        <v>2</v>
      </c>
      <c r="C15" s="97">
        <v>14</v>
      </c>
      <c r="D15" s="98" t="str">
        <f>VLOOKUP('Flight and boat assignment'!C23,Teams!$B$1:$D$19,3,0)</f>
        <v>Klubb 2</v>
      </c>
      <c r="E15" s="99" t="str">
        <f>VLOOKUP('Flight and boat assignment'!D23,Teams!$B$1:$D$19,3,0)</f>
        <v>Klubb 6</v>
      </c>
      <c r="F15" s="100" t="str">
        <f>VLOOKUP('Flight and boat assignment'!E23,Teams!$B$1:$D$19,3,0)</f>
        <v>Klubb 4</v>
      </c>
    </row>
    <row r="16" spans="1:6" x14ac:dyDescent="0.2">
      <c r="A16" s="89">
        <v>8</v>
      </c>
      <c r="B16" s="90">
        <v>1</v>
      </c>
      <c r="C16" s="91">
        <v>15</v>
      </c>
      <c r="D16" s="92" t="str">
        <f>VLOOKUP('Flight and boat assignment'!C25,Teams!$B$1:$D$19,3,0)</f>
        <v>Klubb 1</v>
      </c>
      <c r="E16" s="93" t="str">
        <f>VLOOKUP('Flight and boat assignment'!D25,Teams!$B$1:$D$19,3,0)</f>
        <v>Klubb 6</v>
      </c>
      <c r="F16" s="94" t="str">
        <f>VLOOKUP('Flight and boat assignment'!E25,Teams!$B$1:$D$19,3,0)</f>
        <v>Klubb 4</v>
      </c>
    </row>
    <row r="17" spans="1:6" x14ac:dyDescent="0.2">
      <c r="A17" s="95">
        <v>8</v>
      </c>
      <c r="B17" s="96">
        <v>2</v>
      </c>
      <c r="C17" s="97">
        <v>16</v>
      </c>
      <c r="D17" s="98" t="str">
        <f>VLOOKUP('Flight and boat assignment'!C26,Teams!$B$1:$D$19,3,0)</f>
        <v>Klubb 5</v>
      </c>
      <c r="E17" s="99" t="str">
        <f>VLOOKUP('Flight and boat assignment'!D26,Teams!$B$1:$D$19,3,0)</f>
        <v>Klubb 3</v>
      </c>
      <c r="F17" s="100" t="str">
        <f>VLOOKUP('Flight and boat assignment'!E26,Teams!$B$1:$D$19,3,0)</f>
        <v>Klubb 2</v>
      </c>
    </row>
    <row r="18" spans="1:6" x14ac:dyDescent="0.2">
      <c r="A18" s="89">
        <v>9</v>
      </c>
      <c r="B18" s="90">
        <v>1</v>
      </c>
      <c r="C18" s="91">
        <v>17</v>
      </c>
      <c r="D18" s="92" t="str">
        <f>VLOOKUP('Flight and boat assignment'!C28,Teams!$B$1:$D$19,3,0)</f>
        <v>Klubb 5</v>
      </c>
      <c r="E18" s="93" t="str">
        <f>VLOOKUP('Flight and boat assignment'!D28,Teams!$B$1:$D$19,3,0)</f>
        <v>Klubb 3</v>
      </c>
      <c r="F18" s="94" t="str">
        <f>VLOOKUP('Flight and boat assignment'!E28,Teams!$B$1:$D$19,3,0)</f>
        <v>Klubb 4</v>
      </c>
    </row>
    <row r="19" spans="1:6" x14ac:dyDescent="0.2">
      <c r="A19" s="95">
        <v>9</v>
      </c>
      <c r="B19" s="96">
        <v>2</v>
      </c>
      <c r="C19" s="97">
        <v>18</v>
      </c>
      <c r="D19" s="98" t="str">
        <f>VLOOKUP('Flight and boat assignment'!C29,Teams!$B$1:$D$19,3,0)</f>
        <v>Klubb 1</v>
      </c>
      <c r="E19" s="99" t="str">
        <f>VLOOKUP('Flight and boat assignment'!D29,Teams!$B$1:$D$19,3,0)</f>
        <v>Klubb 6</v>
      </c>
      <c r="F19" s="100" t="str">
        <f>VLOOKUP('Flight and boat assignment'!E29,Teams!$B$1:$D$19,3,0)</f>
        <v>Klubb 2</v>
      </c>
    </row>
    <row r="20" spans="1:6" x14ac:dyDescent="0.2">
      <c r="A20" s="89">
        <v>10</v>
      </c>
      <c r="B20" s="90">
        <v>1</v>
      </c>
      <c r="C20" s="91">
        <v>19</v>
      </c>
      <c r="D20" s="92" t="str">
        <f>VLOOKUP('Flight and boat assignment'!C31,Teams!$B$1:$D$19,3,0)</f>
        <v>Klubb 3</v>
      </c>
      <c r="E20" s="93" t="str">
        <f>VLOOKUP('Flight and boat assignment'!D31,Teams!$B$1:$D$19,3,0)</f>
        <v>Klubb 6</v>
      </c>
      <c r="F20" s="94" t="str">
        <f>VLOOKUP('Flight and boat assignment'!E31,Teams!$B$1:$D$19,3,0)</f>
        <v>Klubb 2</v>
      </c>
    </row>
    <row r="21" spans="1:6" x14ac:dyDescent="0.2">
      <c r="A21" s="95">
        <v>10</v>
      </c>
      <c r="B21" s="96">
        <v>2</v>
      </c>
      <c r="C21" s="97">
        <v>20</v>
      </c>
      <c r="D21" s="98" t="str">
        <f>VLOOKUP('Flight and boat assignment'!C32,Teams!$B$1:$D$19,3,0)</f>
        <v>Klubb 5</v>
      </c>
      <c r="E21" s="99" t="str">
        <f>VLOOKUP('Flight and boat assignment'!D32,Teams!$B$1:$D$19,3,0)</f>
        <v>Klubb 1</v>
      </c>
      <c r="F21" s="100" t="str">
        <f>VLOOKUP('Flight and boat assignment'!E32,Teams!$B$1:$D$19,3,0)</f>
        <v>Klubb 4</v>
      </c>
    </row>
    <row r="22" spans="1:6" x14ac:dyDescent="0.2">
      <c r="A22" s="89">
        <v>11</v>
      </c>
      <c r="B22" s="90">
        <v>1</v>
      </c>
      <c r="C22" s="91">
        <v>21</v>
      </c>
      <c r="D22" s="92" t="str">
        <f>VLOOKUP('Flight and boat assignment'!C34,Teams!$B$1:$D$19,3,0)</f>
        <v>Klubb 5</v>
      </c>
      <c r="E22" s="93" t="str">
        <f>VLOOKUP('Flight and boat assignment'!D34,Teams!$B$1:$D$19,3,0)</f>
        <v>Klubb 6</v>
      </c>
      <c r="F22" s="94" t="str">
        <f>VLOOKUP('Flight and boat assignment'!E34,Teams!$B$1:$D$19,3,0)</f>
        <v>Klubb 4</v>
      </c>
    </row>
    <row r="23" spans="1:6" x14ac:dyDescent="0.2">
      <c r="A23" s="95">
        <v>11</v>
      </c>
      <c r="B23" s="96">
        <v>2</v>
      </c>
      <c r="C23" s="97">
        <v>22</v>
      </c>
      <c r="D23" s="98" t="str">
        <f>VLOOKUP('Flight and boat assignment'!C35,Teams!$B$1:$D$19,3,0)</f>
        <v>Klubb 1</v>
      </c>
      <c r="E23" s="99" t="str">
        <f>VLOOKUP('Flight and boat assignment'!D35,Teams!$B$1:$D$19,3,0)</f>
        <v>Klubb 2</v>
      </c>
      <c r="F23" s="100" t="str">
        <f>VLOOKUP('Flight and boat assignment'!E35,Teams!$B$1:$D$19,3,0)</f>
        <v>Klubb 3</v>
      </c>
    </row>
    <row r="24" spans="1:6" x14ac:dyDescent="0.2">
      <c r="A24" s="89">
        <v>12</v>
      </c>
      <c r="B24" s="90">
        <v>1</v>
      </c>
      <c r="C24" s="91">
        <v>23</v>
      </c>
      <c r="D24" s="92" t="str">
        <f>VLOOKUP('Flight and boat assignment'!C37,Teams!$B$1:$D$19,3,0)</f>
        <v>Klubb 5</v>
      </c>
      <c r="E24" s="93" t="str">
        <f>VLOOKUP('Flight and boat assignment'!D37,Teams!$B$1:$D$19,3,0)</f>
        <v>Klubb 2</v>
      </c>
      <c r="F24" s="94" t="str">
        <f>VLOOKUP('Flight and boat assignment'!E37,Teams!$B$1:$D$19,3,0)</f>
        <v>Klubb 3</v>
      </c>
    </row>
    <row r="25" spans="1:6" x14ac:dyDescent="0.2">
      <c r="A25" s="95">
        <v>12</v>
      </c>
      <c r="B25" s="96">
        <v>2</v>
      </c>
      <c r="C25" s="97">
        <v>24</v>
      </c>
      <c r="D25" s="98" t="str">
        <f>VLOOKUP('Flight and boat assignment'!C38,Teams!$B$1:$D$19,3,0)</f>
        <v>Klubb 6</v>
      </c>
      <c r="E25" s="99" t="str">
        <f>VLOOKUP('Flight and boat assignment'!D38,Teams!$B$1:$D$19,3,0)</f>
        <v>Klubb 4</v>
      </c>
      <c r="F25" s="100" t="str">
        <f>VLOOKUP('Flight and boat assignment'!E38,Teams!$B$1:$D$19,3,0)</f>
        <v>Klubb 1</v>
      </c>
    </row>
    <row r="26" spans="1:6" x14ac:dyDescent="0.2">
      <c r="A26" s="89">
        <v>13</v>
      </c>
      <c r="B26" s="90">
        <v>1</v>
      </c>
      <c r="C26" s="91">
        <v>25</v>
      </c>
      <c r="D26" s="92" t="str">
        <f>VLOOKUP('Flight and boat assignment'!C40,Teams!$B$1:$D$19,3,0)</f>
        <v>Klubb 6</v>
      </c>
      <c r="E26" s="93" t="str">
        <f>VLOOKUP('Flight and boat assignment'!D40,Teams!$B$1:$D$19,3,0)</f>
        <v>Klubb 5</v>
      </c>
      <c r="F26" s="94" t="str">
        <f>VLOOKUP('Flight and boat assignment'!E40,Teams!$B$1:$D$19,3,0)</f>
        <v>Klubb 1</v>
      </c>
    </row>
    <row r="27" spans="1:6" x14ac:dyDescent="0.2">
      <c r="A27" s="95">
        <v>13</v>
      </c>
      <c r="B27" s="96">
        <v>2</v>
      </c>
      <c r="C27" s="97">
        <v>26</v>
      </c>
      <c r="D27" s="98" t="str">
        <f>VLOOKUP('Flight and boat assignment'!C41,Teams!$B$1:$D$19,3,0)</f>
        <v>Klubb 4</v>
      </c>
      <c r="E27" s="99" t="str">
        <f>VLOOKUP('Flight and boat assignment'!D41,Teams!$B$1:$D$19,3,0)</f>
        <v>Klubb 3</v>
      </c>
      <c r="F27" s="100" t="str">
        <f>VLOOKUP('Flight and boat assignment'!E41,Teams!$B$1:$D$19,3,0)</f>
        <v>Klubb 2</v>
      </c>
    </row>
    <row r="28" spans="1:6" x14ac:dyDescent="0.2">
      <c r="A28" s="89">
        <v>14</v>
      </c>
      <c r="B28" s="90">
        <v>1</v>
      </c>
      <c r="C28" s="91">
        <v>27</v>
      </c>
      <c r="D28" s="92" t="str">
        <f>VLOOKUP('Flight and boat assignment'!C43,Teams!$B$1:$D$19,3,0)</f>
        <v>Klubb 4</v>
      </c>
      <c r="E28" s="93" t="str">
        <f>VLOOKUP('Flight and boat assignment'!D43,Teams!$B$1:$D$19,3,0)</f>
        <v>Klubb 3</v>
      </c>
      <c r="F28" s="94" t="str">
        <f>VLOOKUP('Flight and boat assignment'!E43,Teams!$B$1:$D$19,3,0)</f>
        <v>Klubb 5</v>
      </c>
    </row>
    <row r="29" spans="1:6" x14ac:dyDescent="0.2">
      <c r="A29" s="95">
        <v>14</v>
      </c>
      <c r="B29" s="96">
        <v>2</v>
      </c>
      <c r="C29" s="97">
        <v>28</v>
      </c>
      <c r="D29" s="98" t="str">
        <f>VLOOKUP('Flight and boat assignment'!C44,Teams!$B$1:$D$19,3,0)</f>
        <v>Klubb 6</v>
      </c>
      <c r="E29" s="99" t="str">
        <f>VLOOKUP('Flight and boat assignment'!D44,Teams!$B$1:$D$19,3,0)</f>
        <v>Klubb 2</v>
      </c>
      <c r="F29" s="100" t="str">
        <f>VLOOKUP('Flight and boat assignment'!E44,Teams!$B$1:$D$19,3,0)</f>
        <v>Klubb 1</v>
      </c>
    </row>
    <row r="30" spans="1:6" x14ac:dyDescent="0.2">
      <c r="A30" s="89">
        <v>15</v>
      </c>
      <c r="B30" s="90">
        <v>1</v>
      </c>
      <c r="C30" s="91">
        <v>29</v>
      </c>
      <c r="D30" s="92" t="str">
        <f>VLOOKUP('Flight and boat assignment'!C46,Teams!$B$1:$D$19,3,0)</f>
        <v>Klubb 6</v>
      </c>
      <c r="E30" s="93" t="str">
        <f>VLOOKUP('Flight and boat assignment'!D46,Teams!$B$1:$D$19,3,0)</f>
        <v>Klubb 2</v>
      </c>
      <c r="F30" s="94" t="str">
        <f>VLOOKUP('Flight and boat assignment'!E46,Teams!$B$1:$D$19,3,0)</f>
        <v>Klubb 5</v>
      </c>
    </row>
    <row r="31" spans="1:6" x14ac:dyDescent="0.2">
      <c r="A31" s="95">
        <v>15</v>
      </c>
      <c r="B31" s="96">
        <v>2</v>
      </c>
      <c r="C31" s="97">
        <v>30</v>
      </c>
      <c r="D31" s="101" t="str">
        <f>VLOOKUP('Flight and boat assignment'!C47,Teams!$B$1:$D$19,3,0)</f>
        <v>Klubb 4</v>
      </c>
      <c r="E31" s="102" t="str">
        <f>VLOOKUP('Flight and boat assignment'!D47,Teams!$B$1:$D$19,3,0)</f>
        <v>Klubb 3</v>
      </c>
      <c r="F31" s="103" t="str">
        <f>VLOOKUP('Flight and boat assignment'!E47,Teams!$B$1:$D$19,3,0)</f>
        <v>Klubb 1</v>
      </c>
    </row>
  </sheetData>
  <conditionalFormatting sqref="D30:F30">
    <cfRule type="duplicateValues" dxfId="13" priority="1006"/>
  </conditionalFormatting>
  <conditionalFormatting sqref="D28:F28">
    <cfRule type="duplicateValues" dxfId="12" priority="1007"/>
  </conditionalFormatting>
  <conditionalFormatting sqref="D26:F26">
    <cfRule type="duplicateValues" dxfId="11" priority="1008"/>
  </conditionalFormatting>
  <conditionalFormatting sqref="D24:F24">
    <cfRule type="duplicateValues" dxfId="10" priority="1009"/>
  </conditionalFormatting>
  <conditionalFormatting sqref="D22:F22">
    <cfRule type="duplicateValues" dxfId="9" priority="1010"/>
  </conditionalFormatting>
  <conditionalFormatting sqref="D20:F20">
    <cfRule type="duplicateValues" dxfId="8" priority="1011"/>
  </conditionalFormatting>
  <conditionalFormatting sqref="D18:F18">
    <cfRule type="duplicateValues" dxfId="7" priority="1012"/>
  </conditionalFormatting>
  <conditionalFormatting sqref="D16:F16">
    <cfRule type="duplicateValues" dxfId="6" priority="1013"/>
  </conditionalFormatting>
  <conditionalFormatting sqref="D14:F14">
    <cfRule type="duplicateValues" dxfId="5" priority="1014"/>
  </conditionalFormatting>
  <conditionalFormatting sqref="D12:F12">
    <cfRule type="duplicateValues" dxfId="4" priority="1015"/>
  </conditionalFormatting>
  <conditionalFormatting sqref="D10:F10">
    <cfRule type="duplicateValues" dxfId="3" priority="1016"/>
  </conditionalFormatting>
  <conditionalFormatting sqref="D8:F8">
    <cfRule type="duplicateValues" dxfId="2" priority="1017"/>
  </conditionalFormatting>
  <conditionalFormatting sqref="D6:F6">
    <cfRule type="duplicateValues" dxfId="1" priority="1018"/>
  </conditionalFormatting>
  <conditionalFormatting sqref="D4:F4">
    <cfRule type="duplicateValues" dxfId="0" priority="1019"/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146551868877439B44084F9AB0E0CF" ma:contentTypeVersion="2" ma:contentTypeDescription="Skapa ett nytt dokument." ma:contentTypeScope="" ma:versionID="1788294afdc922a51975d04369ebcb93">
  <xsd:schema xmlns:xsd="http://www.w3.org/2001/XMLSchema" xmlns:xs="http://www.w3.org/2001/XMLSchema" xmlns:p="http://schemas.microsoft.com/office/2006/metadata/properties" xmlns:ns2="452d4e93-0f06-49f4-a6fe-64cbf0d78433" targetNamespace="http://schemas.microsoft.com/office/2006/metadata/properties" ma:root="true" ma:fieldsID="e900e147191c3665947b6cdd66bc0a67" ns2:_="">
    <xsd:import namespace="452d4e93-0f06-49f4-a6fe-64cbf0d78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d4e93-0f06-49f4-a6fe-64cbf0d78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A7E6B7-4DE8-4C8A-B422-389DCC0C6DEA}"/>
</file>

<file path=customXml/itemProps2.xml><?xml version="1.0" encoding="utf-8"?>
<ds:datastoreItem xmlns:ds="http://schemas.openxmlformats.org/officeDocument/2006/customXml" ds:itemID="{C76796AC-953A-4C3D-B44A-2C7EC50D517D}"/>
</file>

<file path=customXml/itemProps3.xml><?xml version="1.0" encoding="utf-8"?>
<ds:datastoreItem xmlns:ds="http://schemas.openxmlformats.org/officeDocument/2006/customXml" ds:itemID="{42FA9ACC-6C82-44D1-AC12-D050CF11FE2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3</vt:i4>
      </vt:variant>
    </vt:vector>
  </HeadingPairs>
  <TitlesOfParts>
    <vt:vector size="6" baseType="lpstr">
      <vt:lpstr>Teams</vt:lpstr>
      <vt:lpstr>Flight and boat assignment</vt:lpstr>
      <vt:lpstr>Sailing Chart</vt:lpstr>
      <vt:lpstr>'Flight and boat assignment'!pairingListTemplate</vt:lpstr>
      <vt:lpstr>'Flight and boat assignment'!pairingListTemplate__1</vt:lpstr>
      <vt:lpstr>Teams!Utskriftsområde</vt:lpstr>
    </vt:vector>
  </TitlesOfParts>
  <Manager/>
  <Company>Svenska Seglarförbundet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Kappseglingsschema Allsvenskan</dc:title>
  <dc:subject/>
  <dc:creator>Gustav Hultgren &amp; Florian Weser</dc:creator>
  <cp:keywords/>
  <dc:description/>
  <cp:lastModifiedBy>Morgan Sundén</cp:lastModifiedBy>
  <cp:lastPrinted>2016-08-23T08:43:47Z</cp:lastPrinted>
  <dcterms:created xsi:type="dcterms:W3CDTF">2014-02-02T10:20:18Z</dcterms:created>
  <dcterms:modified xsi:type="dcterms:W3CDTF">2021-04-06T07:25:48Z</dcterms:modified>
  <cp:category>Allsvenskan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0x0101000A146551868877439B44084F9AB0E0CF</vt:lpwstr>
  </property>
</Properties>
</file>