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2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queryTables/queryTable1.xml" ContentType="application/vnd.openxmlformats-officedocument.spreadsheetml.query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F4222C86-77AB-0B4D-ADB5-29C81F5590C3}" xr6:coauthVersionLast="36" xr6:coauthVersionMax="36" xr10:uidLastSave="{00000000-0000-0000-0000-000000000000}"/>
  <bookViews>
    <workbookView xWindow="0" yWindow="174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</sheets>
  <definedNames>
    <definedName name="_xlnm._FilterDatabase" localSheetId="0" hidden="1">Teams!$A$1:$D$19</definedName>
    <definedName name="pairingListTemplate" localSheetId="1">'Flight and boat assignment'!$Z$8:$AA$37</definedName>
    <definedName name="pairingListTemplate__1" localSheetId="1">'Flight and boat assignment'!$L$30:$O$59</definedName>
    <definedName name="_xlnm.Print_Area" localSheetId="0">Teams!$A$1:$C$19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" i="25" l="1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Z13" i="25"/>
  <c r="Z6" i="25"/>
  <c r="Z7" i="25"/>
  <c r="Z8" i="25"/>
  <c r="Z9" i="25"/>
  <c r="Z10" i="25"/>
  <c r="Z11" i="25"/>
  <c r="Z12" i="25"/>
  <c r="Z14" i="25"/>
  <c r="Z15" i="25"/>
  <c r="Z16" i="25"/>
  <c r="Z17" i="25"/>
  <c r="Z18" i="25"/>
  <c r="Z19" i="25"/>
  <c r="Z5" i="25"/>
  <c r="Y6" i="25"/>
  <c r="Y7" i="25"/>
  <c r="Y8" i="25"/>
  <c r="Y9" i="25"/>
  <c r="Y10" i="25"/>
  <c r="Y11" i="25"/>
  <c r="Y12" i="25"/>
  <c r="Y13" i="25"/>
  <c r="Y14" i="25"/>
  <c r="Y15" i="25"/>
  <c r="Y16" i="25"/>
  <c r="Y17" i="25"/>
  <c r="Y18" i="25"/>
  <c r="Y19" i="25"/>
  <c r="Y5" i="25"/>
  <c r="S36" i="25"/>
  <c r="T36" i="25"/>
  <c r="U36" i="25"/>
  <c r="Z20" i="25" l="1"/>
  <c r="AA20" i="25"/>
  <c r="Y20" i="25"/>
  <c r="AB14" i="25"/>
  <c r="AB6" i="25"/>
  <c r="AB13" i="25"/>
  <c r="AB9" i="25"/>
  <c r="AB19" i="25"/>
  <c r="AB18" i="25"/>
  <c r="AB8" i="25"/>
  <c r="AB12" i="25"/>
  <c r="AB11" i="25"/>
  <c r="AB10" i="25"/>
  <c r="AB17" i="25"/>
  <c r="AB16" i="25"/>
  <c r="AB15" i="25"/>
  <c r="AB7" i="25"/>
  <c r="AB5" i="25"/>
  <c r="D4" i="20"/>
  <c r="D3" i="20"/>
  <c r="D2" i="20"/>
  <c r="E3" i="20"/>
  <c r="F3" i="20"/>
  <c r="E4" i="20"/>
  <c r="F4" i="20"/>
  <c r="D5" i="20"/>
  <c r="E5" i="20"/>
  <c r="F5" i="20"/>
  <c r="D6" i="20"/>
  <c r="E6" i="20"/>
  <c r="F6" i="20"/>
  <c r="D7" i="20"/>
  <c r="E7" i="20"/>
  <c r="F7" i="20"/>
  <c r="D8" i="20"/>
  <c r="E8" i="20"/>
  <c r="F8" i="20"/>
  <c r="D9" i="20"/>
  <c r="E9" i="20"/>
  <c r="F9" i="20"/>
  <c r="D10" i="20"/>
  <c r="E10" i="20"/>
  <c r="F10" i="20"/>
  <c r="D11" i="20"/>
  <c r="E11" i="20"/>
  <c r="F11" i="20"/>
  <c r="D12" i="20"/>
  <c r="E12" i="20"/>
  <c r="F12" i="20"/>
  <c r="D13" i="20"/>
  <c r="E13" i="20"/>
  <c r="F13" i="20"/>
  <c r="D14" i="20"/>
  <c r="E14" i="20"/>
  <c r="F14" i="20"/>
  <c r="D15" i="20"/>
  <c r="E15" i="20"/>
  <c r="F15" i="20"/>
  <c r="D16" i="20"/>
  <c r="E16" i="20"/>
  <c r="F16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29" i="25"/>
  <c r="U30" i="25"/>
  <c r="U39" i="25"/>
  <c r="T4" i="25"/>
  <c r="U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P18" i="25"/>
  <c r="O18" i="25"/>
  <c r="N18" i="25"/>
  <c r="M18" i="25"/>
  <c r="L18" i="25"/>
  <c r="K18" i="25"/>
  <c r="P17" i="25"/>
  <c r="O17" i="25"/>
  <c r="N17" i="25"/>
  <c r="M17" i="25"/>
  <c r="L17" i="25"/>
  <c r="K17" i="25"/>
  <c r="P16" i="25"/>
  <c r="O16" i="25"/>
  <c r="N16" i="25"/>
  <c r="M16" i="25"/>
  <c r="L16" i="25"/>
  <c r="K16" i="25"/>
  <c r="I16" i="25"/>
  <c r="P15" i="25"/>
  <c r="O15" i="25"/>
  <c r="N15" i="25"/>
  <c r="M15" i="25"/>
  <c r="L15" i="25"/>
  <c r="K15" i="25"/>
  <c r="P14" i="25"/>
  <c r="O14" i="25"/>
  <c r="N14" i="25"/>
  <c r="M14" i="25"/>
  <c r="L14" i="25"/>
  <c r="K14" i="25"/>
  <c r="P13" i="25"/>
  <c r="O13" i="25"/>
  <c r="N13" i="25"/>
  <c r="M13" i="25"/>
  <c r="L13" i="25"/>
  <c r="K13" i="25"/>
  <c r="I13" i="25"/>
  <c r="P12" i="25"/>
  <c r="O12" i="25"/>
  <c r="N12" i="25"/>
  <c r="M12" i="25"/>
  <c r="L12" i="25"/>
  <c r="K12" i="25"/>
  <c r="P11" i="25"/>
  <c r="O11" i="25"/>
  <c r="N11" i="25"/>
  <c r="M11" i="25"/>
  <c r="L11" i="25"/>
  <c r="K11" i="25"/>
  <c r="P10" i="25"/>
  <c r="O10" i="25"/>
  <c r="N10" i="25"/>
  <c r="M10" i="25"/>
  <c r="L10" i="25"/>
  <c r="K10" i="25"/>
  <c r="I10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S45" i="25" l="1"/>
  <c r="U45" i="25"/>
  <c r="T44" i="25"/>
  <c r="U44" i="25"/>
  <c r="S44" i="25"/>
  <c r="U47" i="25"/>
  <c r="U46" i="25"/>
  <c r="T45" i="25"/>
  <c r="S47" i="25"/>
  <c r="S46" i="25"/>
  <c r="T47" i="25"/>
  <c r="T46" i="25"/>
  <c r="S48" i="25"/>
  <c r="T48" i="25"/>
  <c r="U48" i="2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iringListTemplate" type="6" refreshedVersion="6" background="1" saveData="1">
    <textPr sourceFile="/Users/gustavhultgren/Downloads/pairingListTemplate.csv" decimal="," thousands=" " tab="0" comma="1">
      <textFields count="5">
        <textField/>
        <textField/>
        <textField/>
        <textField/>
        <textField/>
      </textFields>
    </textPr>
  </connection>
  <connection id="2" xr16:uid="{00000000-0015-0000-FFFF-FFFF01000000}" name="pairingListTemplate (1)" type="6" refreshedVersion="6" background="1" saveData="1">
    <textPr sourceFile="/Users/gustavhultgren/Downloads/pairingListTemplate (1).csv" decimal="," thousands=" " tab="0" comma="1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<sst xmlns="http://schemas.openxmlformats.org/spreadsheetml/2006/main" count="43" uniqueCount="26">
  <si>
    <t>Name</t>
  </si>
  <si>
    <t>ID</t>
  </si>
  <si>
    <t>Race</t>
  </si>
  <si>
    <t>Team</t>
  </si>
  <si>
    <t>-</t>
  </si>
  <si>
    <t>Short name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</si>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</sst>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8DB4E2"/>
        <bgColor rgb="FF000000"/>
      </patternFill>
    </fill>
  </fills>
  <borders count="2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6">
    <xf numFmtId="0" fontId="0" fillId="0" borderId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quotePrefix="1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4" fillId="2" borderId="11" xfId="0" quotePrefix="1" applyFont="1" applyFill="1" applyBorder="1" applyAlignment="1">
      <alignment horizontal="center" vertical="center"/>
    </xf>
    <xf numFmtId="0" fontId="4" fillId="2" borderId="13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0" fillId="0" borderId="0" xfId="0" applyFont="1" applyAlignment="1"/>
    <xf numFmtId="0" fontId="4" fillId="0" borderId="0" xfId="0" applyFont="1" applyAlignment="1">
      <alignment horizontal="left" vertical="center"/>
    </xf>
    <xf numFmtId="0" fontId="4" fillId="2" borderId="16" xfId="0" quotePrefix="1" applyFont="1" applyFill="1" applyBorder="1" applyAlignment="1">
      <alignment horizontal="center"/>
    </xf>
    <xf numFmtId="0" fontId="4" fillId="2" borderId="17" xfId="0" quotePrefix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0" xfId="0" quotePrefix="1" applyFont="1" applyFill="1" applyBorder="1" applyAlignment="1">
      <alignment horizontal="center"/>
    </xf>
    <xf numFmtId="0" fontId="4" fillId="2" borderId="21" xfId="0" quotePrefix="1" applyFont="1" applyFill="1" applyBorder="1" applyAlignment="1">
      <alignment horizontal="center"/>
    </xf>
    <xf numFmtId="0" fontId="4" fillId="2" borderId="1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right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textRotation="90" wrapText="1"/>
    </xf>
    <xf numFmtId="0" fontId="0" fillId="0" borderId="14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11" fillId="3" borderId="7" xfId="1" applyFont="1" applyFill="1" applyBorder="1" applyAlignment="1"/>
    <xf numFmtId="0" fontId="12" fillId="4" borderId="0" xfId="0" applyFont="1" applyFill="1" applyBorder="1" applyAlignment="1">
      <alignment horizontal="center"/>
    </xf>
    <xf numFmtId="0" fontId="13" fillId="5" borderId="0" xfId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Alignment="1">
      <alignment vertical="center"/>
    </xf>
    <xf numFmtId="0" fontId="13" fillId="0" borderId="0" xfId="1" applyFont="1" applyFill="1" applyAlignme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/>
    <xf numFmtId="0" fontId="13" fillId="9" borderId="14" xfId="0" applyFont="1" applyFill="1" applyBorder="1" applyAlignment="1">
      <alignment vertical="center"/>
    </xf>
    <xf numFmtId="0" fontId="13" fillId="9" borderId="19" xfId="0" applyFont="1" applyFill="1" applyBorder="1"/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22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</cellXfs>
  <cellStyles count="356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Följd hyperlänk" xfId="83" builtinId="9" hidden="1"/>
    <cellStyle name="Följd hyperlänk" xfId="85" builtinId="9" hidden="1"/>
    <cellStyle name="Följd hyperlänk" xfId="87" builtinId="9" hidden="1"/>
    <cellStyle name="Följd hyperlänk" xfId="89" builtinId="9" hidden="1"/>
    <cellStyle name="Följd hyperlänk" xfId="91" builtinId="9" hidden="1"/>
    <cellStyle name="Följd hyperlänk" xfId="93" builtinId="9" hidden="1"/>
    <cellStyle name="Följd hyperlänk" xfId="95" builtinId="9" hidden="1"/>
    <cellStyle name="Följd hyperlänk" xfId="97" builtinId="9" hidden="1"/>
    <cellStyle name="Följd hyperlänk" xfId="102" builtinId="9" hidden="1"/>
    <cellStyle name="Följd hyperlänk" xfId="104" builtinId="9" hidden="1"/>
    <cellStyle name="Följd hyperlänk" xfId="106" builtinId="9" hidden="1"/>
    <cellStyle name="Följd hyperlänk" xfId="109" builtinId="9" hidden="1"/>
    <cellStyle name="Följd hyperlänk" xfId="111" builtinId="9" hidden="1"/>
    <cellStyle name="Följd hyperlänk" xfId="113" builtinId="9" hidden="1"/>
    <cellStyle name="Följd hyperlänk" xfId="115" builtinId="9" hidden="1"/>
    <cellStyle name="Följd hyperlänk" xfId="117" builtinId="9" hidden="1"/>
    <cellStyle name="Följd hyperlänk" xfId="119" builtinId="9" hidden="1"/>
    <cellStyle name="Följd hyperlänk" xfId="121" builtinId="9" hidden="1"/>
    <cellStyle name="Följd hyperlänk" xfId="123" builtinId="9" hidden="1"/>
    <cellStyle name="Följd hyperlänk" xfId="125" builtinId="9" hidden="1"/>
    <cellStyle name="Följd hyperlänk" xfId="127" builtinId="9" hidden="1"/>
    <cellStyle name="Följd hyperlänk" xfId="129" builtinId="9" hidden="1"/>
    <cellStyle name="Följd hyperlänk" xfId="131" builtinId="9" hidden="1"/>
    <cellStyle name="Följd hyperlänk" xfId="133" builtinId="9" hidden="1"/>
    <cellStyle name="Följd hyperlänk" xfId="135" builtinId="9" hidden="1"/>
    <cellStyle name="Följd hyperlänk" xfId="137" builtinId="9" hidden="1"/>
    <cellStyle name="Följd hyperlänk" xfId="139" builtinId="9" hidden="1"/>
    <cellStyle name="Följd hyperlänk" xfId="141" builtinId="9" hidden="1"/>
    <cellStyle name="Följd hyperlänk" xfId="143" builtinId="9" hidden="1"/>
    <cellStyle name="Följd hyperlänk" xfId="145" builtinId="9" hidden="1"/>
    <cellStyle name="Följd hyperlänk" xfId="147" builtinId="9" hidden="1"/>
    <cellStyle name="Följd hyperlänk" xfId="149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ljd hyperlänk" xfId="169" builtinId="9" hidden="1"/>
    <cellStyle name="Följd hyperlänk" xfId="171" builtinId="9" hidden="1"/>
    <cellStyle name="Följd hyperlänk" xfId="173" builtinId="9" hidden="1"/>
    <cellStyle name="Följd hyperlänk" xfId="175" builtinId="9" hidden="1"/>
    <cellStyle name="Följd hyperlänk" xfId="177" builtinId="9" hidden="1"/>
    <cellStyle name="Följd hyperlänk" xfId="179" builtinId="9" hidden="1"/>
    <cellStyle name="Följd hyperlänk" xfId="181" builtinId="9" hidden="1"/>
    <cellStyle name="Följd hyperlänk" xfId="183" builtinId="9" hidden="1"/>
    <cellStyle name="Följd hyperlänk" xfId="185" builtinId="9" hidden="1"/>
    <cellStyle name="Följd hyperlänk" xfId="187" builtinId="9" hidden="1"/>
    <cellStyle name="Följd hyperlänk" xfId="189" builtinId="9" hidden="1"/>
    <cellStyle name="Följd hyperlänk" xfId="191" builtinId="9" hidden="1"/>
    <cellStyle name="Följd hyperlänk" xfId="193" builtinId="9" hidden="1"/>
    <cellStyle name="Följd hyperlänk" xfId="195" builtinId="9" hidden="1"/>
    <cellStyle name="Följd hyperlänk" xfId="197" builtinId="9" hidden="1"/>
    <cellStyle name="Följd hyperlänk" xfId="199" builtinId="9" hidden="1"/>
    <cellStyle name="Följd hyperlänk" xfId="201" builtinId="9" hidden="1"/>
    <cellStyle name="Följd hyperlänk" xfId="203" builtinId="9" hidden="1"/>
    <cellStyle name="Följd hyperlänk" xfId="205" builtinId="9" hidden="1"/>
    <cellStyle name="Följd hyperlänk" xfId="207" builtinId="9" hidden="1"/>
    <cellStyle name="Följd hyperlänk" xfId="209" builtinId="9" hidden="1"/>
    <cellStyle name="Följd hyperlänk" xfId="211" builtinId="9" hidden="1"/>
    <cellStyle name="Följd hyperlänk" xfId="213" builtinId="9" hidden="1"/>
    <cellStyle name="Följd hyperlänk" xfId="215" builtinId="9" hidden="1"/>
    <cellStyle name="Följd hyperlänk" xfId="217" builtinId="9" hidden="1"/>
    <cellStyle name="Följd hyperlänk" xfId="219" builtinId="9" hidden="1"/>
    <cellStyle name="Följd hyperlänk" xfId="221" builtinId="9" hidden="1"/>
    <cellStyle name="Följd hyperlänk" xfId="223" builtinId="9" hidden="1"/>
    <cellStyle name="Följd hyperlänk" xfId="225" builtinId="9" hidden="1"/>
    <cellStyle name="Följd hyperlänk" xfId="227" builtinId="9" hidden="1"/>
    <cellStyle name="Följd hyperlänk" xfId="229" builtinId="9" hidden="1"/>
    <cellStyle name="Följd hyperlänk" xfId="231" builtinId="9" hidden="1"/>
    <cellStyle name="Följd hyperlänk" xfId="233" builtinId="9" hidden="1"/>
    <cellStyle name="Följd hyperlänk" xfId="235" builtinId="9" hidden="1"/>
    <cellStyle name="Följd hyperlänk" xfId="237" builtinId="9" hidden="1"/>
    <cellStyle name="Följd hyperlänk" xfId="239" builtinId="9" hidden="1"/>
    <cellStyle name="Följd hyperlänk" xfId="241" builtinId="9" hidden="1"/>
    <cellStyle name="Följd hyperlänk" xfId="243" builtinId="9" hidden="1"/>
    <cellStyle name="Följd hyperlänk" xfId="245" builtinId="9" hidden="1"/>
    <cellStyle name="Följd hyperlänk" xfId="247" builtinId="9" hidden="1"/>
    <cellStyle name="Följd hyperlänk" xfId="249" builtinId="9" hidden="1"/>
    <cellStyle name="Följd hyperlänk" xfId="251" builtinId="9" hidden="1"/>
    <cellStyle name="Följd hyperlänk" xfId="253" builtinId="9" hidden="1"/>
    <cellStyle name="Följd hyperlänk" xfId="255" builtinId="9" hidden="1"/>
    <cellStyle name="Följd hyperlänk" xfId="257" builtinId="9" hidden="1"/>
    <cellStyle name="Följd hyperlänk" xfId="259" builtinId="9" hidden="1"/>
    <cellStyle name="Följd hyperlänk" xfId="261" builtinId="9" hidden="1"/>
    <cellStyle name="Följd hyperlänk" xfId="263" builtinId="9" hidden="1"/>
    <cellStyle name="Följd hyperlänk" xfId="265" builtinId="9" hidden="1"/>
    <cellStyle name="Följd hyperlänk" xfId="267" builtinId="9" hidden="1"/>
    <cellStyle name="Följd hyperlänk" xfId="269" builtinId="9" hidden="1"/>
    <cellStyle name="Följd hyperlänk" xfId="271" builtinId="9" hidden="1"/>
    <cellStyle name="Följd hyperlänk" xfId="273" builtinId="9" hidden="1"/>
    <cellStyle name="Följd hyperlänk" xfId="275" builtinId="9" hidden="1"/>
    <cellStyle name="Följd hyperlänk" xfId="277" builtinId="9" hidden="1"/>
    <cellStyle name="Följd hyperlänk" xfId="279" builtinId="9" hidden="1"/>
    <cellStyle name="Följd hyperlänk" xfId="281" builtinId="9" hidden="1"/>
    <cellStyle name="Följd hyperlänk" xfId="283" builtinId="9" hidden="1"/>
    <cellStyle name="Följd hyperlänk" xfId="285" builtinId="9" hidden="1"/>
    <cellStyle name="Följd hyperlänk" xfId="287" builtinId="9" hidden="1"/>
    <cellStyle name="Följd hyperlänk" xfId="289" builtinId="9" hidden="1"/>
    <cellStyle name="Följd hyperlänk" xfId="291" builtinId="9" hidden="1"/>
    <cellStyle name="Följd hyperlänk" xfId="293" builtinId="9" hidden="1"/>
    <cellStyle name="Följd hyperlänk" xfId="295" builtinId="9" hidden="1"/>
    <cellStyle name="Följd hyperlänk" xfId="297" builtinId="9" hidden="1"/>
    <cellStyle name="Följd hyperlänk" xfId="299" builtinId="9" hidden="1"/>
    <cellStyle name="Följd hyperlänk" xfId="301" builtinId="9" hidden="1"/>
    <cellStyle name="Följd hyperlänk" xfId="303" builtinId="9" hidden="1"/>
    <cellStyle name="Följd hyperlänk" xfId="305" builtinId="9" hidden="1"/>
    <cellStyle name="Följd hyperlänk" xfId="307" builtinId="9" hidden="1"/>
    <cellStyle name="Följd hyperlänk" xfId="309" builtinId="9" hidden="1"/>
    <cellStyle name="Följd hyperlänk" xfId="311" builtinId="9" hidden="1"/>
    <cellStyle name="Följd hyperlänk" xfId="313" builtinId="9" hidden="1"/>
    <cellStyle name="Följd hyperlänk" xfId="316" builtinId="9" hidden="1"/>
    <cellStyle name="Följd hyperlänk" xfId="318" builtinId="9" hidden="1"/>
    <cellStyle name="Följd hyperlänk" xfId="320" builtinId="9" hidden="1"/>
    <cellStyle name="Följd hyperlänk" xfId="322" builtinId="9" hidden="1"/>
    <cellStyle name="Följd hyperlänk" xfId="324" builtinId="9" hidden="1"/>
    <cellStyle name="Följd hyperlänk" xfId="326" builtinId="9" hidden="1"/>
    <cellStyle name="Följd hyperlänk" xfId="328" builtinId="9" hidden="1"/>
    <cellStyle name="Följd hyperlänk" xfId="330" builtinId="9" hidden="1"/>
    <cellStyle name="Följd hyperlänk" xfId="332" builtinId="9" hidden="1"/>
    <cellStyle name="Följd hyperlänk" xfId="334" builtinId="9" hidden="1"/>
    <cellStyle name="Följd hyperlänk" xfId="336" builtinId="9" hidden="1"/>
    <cellStyle name="Följd hyperlänk" xfId="338" builtinId="9" hidden="1"/>
    <cellStyle name="Följd hyperlänk" xfId="340" builtinId="9" hidden="1"/>
    <cellStyle name="Följd hyperlänk" xfId="342" builtinId="9" hidden="1"/>
    <cellStyle name="Följd hyperlänk" xfId="344" builtinId="9" hidden="1"/>
    <cellStyle name="Följd hyperlänk" xfId="346" builtinId="9" hidden="1"/>
    <cellStyle name="Följd hyperlänk" xfId="348" builtinId="9" hidden="1"/>
    <cellStyle name="Följd hyperlänk" xfId="350" builtinId="9" hidden="1"/>
    <cellStyle name="Följd hyperlänk" xfId="352" builtinId="9" hidden="1"/>
    <cellStyle name="Följd hyperlänk" xfId="354" builtinId="9" hidden="1"/>
    <cellStyle name="Följd hyperlänk" xfId="355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Hyperlänk" xfId="82" builtinId="8" hidden="1"/>
    <cellStyle name="Hyperlänk" xfId="84" builtinId="8" hidden="1"/>
    <cellStyle name="Hyperlänk" xfId="86" builtinId="8" hidden="1"/>
    <cellStyle name="Hyperlänk" xfId="88" builtinId="8" hidden="1"/>
    <cellStyle name="Hyperlänk" xfId="90" builtinId="8" hidden="1"/>
    <cellStyle name="Hyperlänk" xfId="92" builtinId="8" hidden="1"/>
    <cellStyle name="Hyperlänk" xfId="94" builtinId="8" hidden="1"/>
    <cellStyle name="Hyperlänk" xfId="96" builtinId="8" hidden="1"/>
    <cellStyle name="Hyperlänk" xfId="101" builtinId="8" hidden="1"/>
    <cellStyle name="Hyperlänk" xfId="103" builtinId="8" hidden="1"/>
    <cellStyle name="Hyperlänk" xfId="105" builtinId="8" hidden="1"/>
    <cellStyle name="Hyperlänk" xfId="108" builtinId="8" hidden="1"/>
    <cellStyle name="Hyperlänk" xfId="110" builtinId="8" hidden="1"/>
    <cellStyle name="Hyperlänk" xfId="112" builtinId="8" hidden="1"/>
    <cellStyle name="Hyperlänk" xfId="114" builtinId="8" hidden="1"/>
    <cellStyle name="Hyperlänk" xfId="116" builtinId="8" hidden="1"/>
    <cellStyle name="Hyperlänk" xfId="118" builtinId="8" hidden="1"/>
    <cellStyle name="Hyperlänk" xfId="120" builtinId="8" hidden="1"/>
    <cellStyle name="Hyperlänk" xfId="122" builtinId="8" hidden="1"/>
    <cellStyle name="Hyperlänk" xfId="124" builtinId="8" hidden="1"/>
    <cellStyle name="Hyperlänk" xfId="126" builtinId="8" hidden="1"/>
    <cellStyle name="Hyperlänk" xfId="128" builtinId="8" hidden="1"/>
    <cellStyle name="Hyperlänk" xfId="130" builtinId="8" hidden="1"/>
    <cellStyle name="Hyperlänk" xfId="132" builtinId="8" hidden="1"/>
    <cellStyle name="Hyperlänk" xfId="134" builtinId="8" hidden="1"/>
    <cellStyle name="Hyperlänk" xfId="136" builtinId="8" hidden="1"/>
    <cellStyle name="Hyperlänk" xfId="138" builtinId="8" hidden="1"/>
    <cellStyle name="Hyperlänk" xfId="140" builtinId="8" hidden="1"/>
    <cellStyle name="Hyperlänk" xfId="142" builtinId="8" hidden="1"/>
    <cellStyle name="Hyperlänk" xfId="144" builtinId="8" hidden="1"/>
    <cellStyle name="Hyperlänk" xfId="146" builtinId="8" hidden="1"/>
    <cellStyle name="Hyperlänk" xfId="148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Hyperlänk" xfId="168" builtinId="8" hidden="1"/>
    <cellStyle name="Hyperlänk" xfId="170" builtinId="8" hidden="1"/>
    <cellStyle name="Hyperlänk" xfId="172" builtinId="8" hidden="1"/>
    <cellStyle name="Hyperlänk" xfId="174" builtinId="8" hidden="1"/>
    <cellStyle name="Hyperlänk" xfId="176" builtinId="8" hidden="1"/>
    <cellStyle name="Hyperlänk" xfId="178" builtinId="8" hidden="1"/>
    <cellStyle name="Hyperlänk" xfId="180" builtinId="8" hidden="1"/>
    <cellStyle name="Hyperlänk" xfId="182" builtinId="8" hidden="1"/>
    <cellStyle name="Hyperlänk" xfId="184" builtinId="8" hidden="1"/>
    <cellStyle name="Hyperlänk" xfId="186" builtinId="8" hidden="1"/>
    <cellStyle name="Hyperlänk" xfId="188" builtinId="8" hidden="1"/>
    <cellStyle name="Hyperlänk" xfId="190" builtinId="8" hidden="1"/>
    <cellStyle name="Hyperlänk" xfId="192" builtinId="8" hidden="1"/>
    <cellStyle name="Hyperlänk" xfId="194" builtinId="8" hidden="1"/>
    <cellStyle name="Hyperlänk" xfId="196" builtinId="8" hidden="1"/>
    <cellStyle name="Hyperlänk" xfId="198" builtinId="8" hidden="1"/>
    <cellStyle name="Hyperlänk" xfId="200" builtinId="8" hidden="1"/>
    <cellStyle name="Hyperlänk" xfId="202" builtinId="8" hidden="1"/>
    <cellStyle name="Hyperlänk" xfId="204" builtinId="8" hidden="1"/>
    <cellStyle name="Hyperlänk" xfId="206" builtinId="8" hidden="1"/>
    <cellStyle name="Hyperlänk" xfId="208" builtinId="8" hidden="1"/>
    <cellStyle name="Hyperlänk" xfId="210" builtinId="8" hidden="1"/>
    <cellStyle name="Hyperlänk" xfId="212" builtinId="8" hidden="1"/>
    <cellStyle name="Hyperlänk" xfId="214" builtinId="8" hidden="1"/>
    <cellStyle name="Hyperlänk" xfId="216" builtinId="8" hidden="1"/>
    <cellStyle name="Hyperlänk" xfId="218" builtinId="8" hidden="1"/>
    <cellStyle name="Hyperlänk" xfId="220" builtinId="8" hidden="1"/>
    <cellStyle name="Hyperlänk" xfId="222" builtinId="8" hidden="1"/>
    <cellStyle name="Hyperlänk" xfId="224" builtinId="8" hidden="1"/>
    <cellStyle name="Hyperlänk" xfId="226" builtinId="8" hidden="1"/>
    <cellStyle name="Hyperlänk" xfId="228" builtinId="8" hidden="1"/>
    <cellStyle name="Hyperlänk" xfId="230" builtinId="8" hidden="1"/>
    <cellStyle name="Hyperlänk" xfId="232" builtinId="8" hidden="1"/>
    <cellStyle name="Hyperlänk" xfId="234" builtinId="8" hidden="1"/>
    <cellStyle name="Hyperlänk" xfId="236" builtinId="8" hidden="1"/>
    <cellStyle name="Hyperlänk" xfId="238" builtinId="8" hidden="1"/>
    <cellStyle name="Hyperlänk" xfId="240" builtinId="8" hidden="1"/>
    <cellStyle name="Hyperlänk" xfId="242" builtinId="8" hidden="1"/>
    <cellStyle name="Hyperlänk" xfId="244" builtinId="8" hidden="1"/>
    <cellStyle name="Hyperlänk" xfId="246" builtinId="8" hidden="1"/>
    <cellStyle name="Hyperlänk" xfId="248" builtinId="8" hidden="1"/>
    <cellStyle name="Hyperlänk" xfId="250" builtinId="8" hidden="1"/>
    <cellStyle name="Hyperlänk" xfId="252" builtinId="8" hidden="1"/>
    <cellStyle name="Hyperlänk" xfId="254" builtinId="8" hidden="1"/>
    <cellStyle name="Hyperlänk" xfId="256" builtinId="8" hidden="1"/>
    <cellStyle name="Hyperlänk" xfId="258" builtinId="8" hidden="1"/>
    <cellStyle name="Hyperlänk" xfId="260" builtinId="8" hidden="1"/>
    <cellStyle name="Hyperlänk" xfId="262" builtinId="8" hidden="1"/>
    <cellStyle name="Hyperlänk" xfId="264" builtinId="8" hidden="1"/>
    <cellStyle name="Hyperlänk" xfId="266" builtinId="8" hidden="1"/>
    <cellStyle name="Hyperlänk" xfId="268" builtinId="8" hidden="1"/>
    <cellStyle name="Hyperlänk" xfId="270" builtinId="8" hidden="1"/>
    <cellStyle name="Hyperlänk" xfId="272" builtinId="8" hidden="1"/>
    <cellStyle name="Hyperlänk" xfId="274" builtinId="8" hidden="1"/>
    <cellStyle name="Hyperlänk" xfId="276" builtinId="8" hidden="1"/>
    <cellStyle name="Hyperlänk" xfId="278" builtinId="8" hidden="1"/>
    <cellStyle name="Hyperlänk" xfId="280" builtinId="8" hidden="1"/>
    <cellStyle name="Hyperlänk" xfId="282" builtinId="8" hidden="1"/>
    <cellStyle name="Hyperlänk" xfId="284" builtinId="8" hidden="1"/>
    <cellStyle name="Hyperlänk" xfId="286" builtinId="8" hidden="1"/>
    <cellStyle name="Hyperlänk" xfId="288" builtinId="8" hidden="1"/>
    <cellStyle name="Hyperlänk" xfId="290" builtinId="8" hidden="1"/>
    <cellStyle name="Hyperlänk" xfId="292" builtinId="8" hidden="1"/>
    <cellStyle name="Hyperlänk" xfId="294" builtinId="8" hidden="1"/>
    <cellStyle name="Hyperlänk" xfId="296" builtinId="8" hidden="1"/>
    <cellStyle name="Hyperlänk" xfId="298" builtinId="8" hidden="1"/>
    <cellStyle name="Hyperlänk" xfId="300" builtinId="8" hidden="1"/>
    <cellStyle name="Hyperlänk" xfId="302" builtinId="8" hidden="1"/>
    <cellStyle name="Hyperlänk" xfId="304" builtinId="8" hidden="1"/>
    <cellStyle name="Hyperlänk" xfId="306" builtinId="8" hidden="1"/>
    <cellStyle name="Hyperlänk" xfId="308" builtinId="8" hidden="1"/>
    <cellStyle name="Hyperlänk" xfId="310" builtinId="8" hidden="1"/>
    <cellStyle name="Hyperlänk" xfId="312" builtinId="8" hidden="1"/>
    <cellStyle name="Hyperlänk" xfId="315" builtinId="8" hidden="1"/>
    <cellStyle name="Hyperlänk" xfId="317" builtinId="8" hidden="1"/>
    <cellStyle name="Hyperlänk" xfId="319" builtinId="8" hidden="1"/>
    <cellStyle name="Hyperlänk" xfId="321" builtinId="8" hidden="1"/>
    <cellStyle name="Hyperlänk" xfId="323" builtinId="8" hidden="1"/>
    <cellStyle name="Hyperlänk" xfId="325" builtinId="8" hidden="1"/>
    <cellStyle name="Hyperlänk" xfId="327" builtinId="8" hidden="1"/>
    <cellStyle name="Hyperlänk" xfId="329" builtinId="8" hidden="1"/>
    <cellStyle name="Hyperlänk" xfId="331" builtinId="8" hidden="1"/>
    <cellStyle name="Hyperlänk" xfId="333" builtinId="8" hidden="1"/>
    <cellStyle name="Hyperlänk" xfId="335" builtinId="8" hidden="1"/>
    <cellStyle name="Hyperlänk" xfId="337" builtinId="8" hidden="1"/>
    <cellStyle name="Hyperlänk" xfId="339" builtinId="8" hidden="1"/>
    <cellStyle name="Hyperlänk" xfId="341" builtinId="8" hidden="1"/>
    <cellStyle name="Hyperlänk" xfId="343" builtinId="8" hidden="1"/>
    <cellStyle name="Hyperlänk" xfId="345" builtinId="8" hidden="1"/>
    <cellStyle name="Hyperlänk" xfId="347" builtinId="8" hidden="1"/>
    <cellStyle name="Hyperlänk" xfId="349" builtinId="8" hidden="1"/>
    <cellStyle name="Hyperlänk" xfId="351" builtinId="8" hidden="1"/>
    <cellStyle name="Hyperlänk" xfId="353" builtinId="8" hidden="1"/>
    <cellStyle name="Normal" xfId="0" builtinId="0"/>
    <cellStyle name="Normal 2" xfId="100" xr:uid="{00000000-0005-0000-0000-00005F010000}"/>
    <cellStyle name="Normal 3" xfId="99" xr:uid="{00000000-0005-0000-0000-000060010000}"/>
    <cellStyle name="Normal 4" xfId="107" xr:uid="{00000000-0005-0000-0000-000061010000}"/>
    <cellStyle name="Normal 5" xfId="314" xr:uid="{00000000-0005-0000-0000-000062010000}"/>
    <cellStyle name="Standard 2" xfId="1" xr:uid="{00000000-0005-0000-0000-000064010000}"/>
    <cellStyle name="Standard 2 2" xfId="98" xr:uid="{00000000-0005-0000-0000-000065010000}"/>
  </cellStyles>
  <dxfs count="1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32C8"/>
      <color rgb="FFFA00FA"/>
      <color rgb="FF64C8FA"/>
      <color rgb="FFFAFA00"/>
      <color rgb="FF009600"/>
      <color rgb="FF009900"/>
      <color rgb="FF0033CC"/>
      <color rgb="FF66CCFF"/>
      <color rgb="FFFF00FF"/>
      <color rgb="FF70A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iringListTemplate" connectionId="1" xr16:uid="{00000000-0016-0000-0100-000001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iringListTemplate (1)" connectionId="2" xr16:uid="{00000000-0016-0000-01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9"/>
  <sheetViews>
    <sheetView tabSelected="1" workbookViewId="0">
      <pane ySplit="1" topLeftCell="A2" activePane="bottomLeft" state="frozen"/>
      <selection pane="bottomLeft" activeCell="C6" sqref="C6"/>
    </sheetView>
  </sheetViews>
  <sheetFormatPr baseColWidth="10" defaultColWidth="7.1640625" defaultRowHeight="19" x14ac:dyDescent="0.25"/>
  <cols>
    <col min="1" max="1" width="7.1640625" style="75"/>
    <col min="2" max="2" width="9.33203125" style="76" customWidth="1"/>
    <col min="3" max="3" width="22.1640625" style="77" customWidth="1"/>
    <col min="4" max="4" width="15.5" style="78" customWidth="1"/>
    <col min="5" max="16384" width="7.1640625" style="26"/>
  </cols>
  <sheetData>
    <row r="1" spans="1:4" x14ac:dyDescent="0.25">
      <c r="A1" s="67"/>
      <c r="B1" s="67" t="s">
        <v>1</v>
      </c>
      <c r="C1" s="68" t="s">
        <v>0</v>
      </c>
      <c r="D1" s="68" t="s">
        <v>5</v>
      </c>
    </row>
    <row r="2" spans="1:4" x14ac:dyDescent="0.25">
      <c r="A2" s="69">
        <v>1</v>
      </c>
      <c r="B2" s="70">
        <v>1</v>
      </c>
      <c r="C2" s="79" t="s">
        <v>20</v>
      </c>
      <c r="D2" s="80" t="s">
        <v>21</v>
      </c>
    </row>
    <row r="3" spans="1:4" x14ac:dyDescent="0.25">
      <c r="A3" s="69">
        <v>2</v>
      </c>
      <c r="B3" s="70">
        <v>2</v>
      </c>
      <c r="C3" s="79" t="s">
        <v>22</v>
      </c>
      <c r="D3" s="80" t="s">
        <v>23</v>
      </c>
    </row>
    <row r="4" spans="1:4" x14ac:dyDescent="0.25">
      <c r="A4" s="69">
        <v>3</v>
      </c>
      <c r="B4" s="70">
        <v>3</v>
      </c>
      <c r="C4" s="79" t="s">
        <v>24</v>
      </c>
      <c r="D4" s="80" t="s">
        <v>25</v>
      </c>
    </row>
    <row r="5" spans="1:4" x14ac:dyDescent="0.25">
      <c r="A5" s="71"/>
      <c r="B5" s="72"/>
      <c r="C5" s="73"/>
      <c r="D5" s="74"/>
    </row>
    <row r="6" spans="1:4" x14ac:dyDescent="0.25">
      <c r="A6" s="71"/>
      <c r="B6" s="72"/>
      <c r="C6" s="73"/>
      <c r="D6" s="74"/>
    </row>
    <row r="7" spans="1:4" x14ac:dyDescent="0.25">
      <c r="A7" s="71"/>
      <c r="B7" s="72"/>
      <c r="C7" s="73"/>
      <c r="D7" s="74"/>
    </row>
    <row r="8" spans="1:4" x14ac:dyDescent="0.25">
      <c r="A8" s="71"/>
      <c r="B8" s="72"/>
      <c r="C8" s="73"/>
      <c r="D8" s="74"/>
    </row>
    <row r="9" spans="1:4" x14ac:dyDescent="0.25">
      <c r="A9" s="71"/>
      <c r="B9" s="72"/>
      <c r="C9" s="73"/>
      <c r="D9" s="74"/>
    </row>
    <row r="10" spans="1:4" x14ac:dyDescent="0.25">
      <c r="A10" s="71"/>
      <c r="B10" s="72"/>
      <c r="C10" s="73"/>
      <c r="D10" s="74"/>
    </row>
    <row r="11" spans="1:4" x14ac:dyDescent="0.25">
      <c r="A11" s="71"/>
      <c r="B11" s="72"/>
      <c r="C11" s="73"/>
      <c r="D11" s="74"/>
    </row>
    <row r="12" spans="1:4" x14ac:dyDescent="0.25">
      <c r="A12" s="71"/>
      <c r="B12" s="72"/>
      <c r="C12" s="73"/>
      <c r="D12" s="74"/>
    </row>
    <row r="13" spans="1:4" x14ac:dyDescent="0.25">
      <c r="A13" s="71"/>
      <c r="B13" s="72"/>
      <c r="C13" s="73"/>
      <c r="D13" s="74"/>
    </row>
    <row r="14" spans="1:4" x14ac:dyDescent="0.25">
      <c r="A14" s="71"/>
      <c r="B14" s="72"/>
      <c r="C14" s="73"/>
      <c r="D14" s="74"/>
    </row>
    <row r="15" spans="1:4" x14ac:dyDescent="0.25">
      <c r="A15" s="71"/>
      <c r="B15" s="72"/>
      <c r="C15" s="73"/>
      <c r="D15" s="74"/>
    </row>
    <row r="16" spans="1:4" x14ac:dyDescent="0.25">
      <c r="A16" s="71"/>
      <c r="B16" s="72"/>
      <c r="C16" s="73"/>
      <c r="D16" s="74"/>
    </row>
    <row r="17" spans="1:4" x14ac:dyDescent="0.25">
      <c r="A17" s="71"/>
      <c r="B17" s="72"/>
      <c r="C17" s="73"/>
      <c r="D17" s="74"/>
    </row>
    <row r="18" spans="1:4" x14ac:dyDescent="0.25">
      <c r="A18" s="71"/>
      <c r="B18" s="72"/>
      <c r="C18" s="73"/>
      <c r="D18" s="74"/>
    </row>
    <row r="19" spans="1:4" x14ac:dyDescent="0.25">
      <c r="A19" s="71"/>
      <c r="B19" s="72"/>
      <c r="C19" s="73"/>
      <c r="D19" s="74"/>
    </row>
  </sheetData>
  <autoFilter ref="A1:D19" xr:uid="{00000000-0009-0000-0000-000000000000}"/>
  <sortState ref="A2:D20">
    <sortCondition ref="A1"/>
  </sortState>
  <phoneticPr fontId="7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B104"/>
  <sheetViews>
    <sheetView showGridLines="0" zoomScale="200" workbookViewId="0">
      <pane ySplit="3" topLeftCell="A4" activePane="bottomLeft" state="frozen"/>
      <selection pane="bottomLeft" activeCell="J1" sqref="J1:AF1048576"/>
    </sheetView>
  </sheetViews>
  <sheetFormatPr baseColWidth="10" defaultColWidth="5.83203125" defaultRowHeight="15" x14ac:dyDescent="0.2"/>
  <cols>
    <col min="1" max="1" width="5.83203125" style="26"/>
    <col min="2" max="2" width="5.1640625" style="2" bestFit="1" customWidth="1"/>
    <col min="3" max="8" width="6.33203125" style="8" bestFit="1" customWidth="1"/>
    <col min="9" max="9" width="5.83203125" style="8"/>
    <col min="10" max="10" width="5.6640625" style="8" hidden="1" customWidth="1"/>
    <col min="11" max="16" width="6.33203125" style="8" hidden="1" customWidth="1"/>
    <col min="17" max="17" width="0" style="26" hidden="1" customWidth="1"/>
    <col min="18" max="21" width="3.6640625" style="19" hidden="1" customWidth="1"/>
    <col min="22" max="24" width="0" style="26" hidden="1" customWidth="1"/>
    <col min="25" max="27" width="2.83203125" style="26" hidden="1" customWidth="1"/>
    <col min="28" max="32" width="0" style="26" hidden="1" customWidth="1"/>
    <col min="33" max="16384" width="5.83203125" style="26"/>
  </cols>
  <sheetData>
    <row r="1" spans="1:28" x14ac:dyDescent="0.2"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28" s="35" customFormat="1" x14ac:dyDescent="0.2">
      <c r="B2" s="27" t="s">
        <v>16</v>
      </c>
      <c r="C2" s="34"/>
      <c r="D2" s="34"/>
      <c r="E2" s="34"/>
      <c r="F2" s="34"/>
      <c r="G2" s="34"/>
      <c r="H2" s="34"/>
      <c r="I2" s="34"/>
      <c r="J2" s="27" t="s">
        <v>13</v>
      </c>
      <c r="K2" s="34"/>
      <c r="L2" s="34"/>
      <c r="M2" s="34"/>
      <c r="N2" s="34"/>
      <c r="O2" s="34"/>
      <c r="P2" s="34"/>
      <c r="R2" s="36" t="s">
        <v>12</v>
      </c>
    </row>
    <row r="3" spans="1:28" x14ac:dyDescent="0.2">
      <c r="B3" s="16" t="s">
        <v>2</v>
      </c>
      <c r="C3" s="17" t="s">
        <v>6</v>
      </c>
      <c r="D3" s="17" t="s">
        <v>7</v>
      </c>
      <c r="E3" s="17" t="s">
        <v>8</v>
      </c>
      <c r="F3" s="17" t="s">
        <v>9</v>
      </c>
      <c r="G3" s="17" t="s">
        <v>10</v>
      </c>
      <c r="H3" s="18" t="s">
        <v>11</v>
      </c>
      <c r="J3" s="3" t="s">
        <v>3</v>
      </c>
      <c r="K3" s="4" t="s">
        <v>6</v>
      </c>
      <c r="L3" s="4" t="s">
        <v>7</v>
      </c>
      <c r="M3" s="4" t="s">
        <v>8</v>
      </c>
      <c r="N3" s="4" t="s">
        <v>9</v>
      </c>
      <c r="O3" s="4" t="s">
        <v>10</v>
      </c>
      <c r="P3" s="5" t="s">
        <v>11</v>
      </c>
      <c r="R3" s="30" t="s">
        <v>4</v>
      </c>
      <c r="S3" s="31">
        <v>1</v>
      </c>
      <c r="T3" s="32">
        <v>2</v>
      </c>
      <c r="U3" s="33">
        <v>3</v>
      </c>
      <c r="X3" s="61" t="s">
        <v>18</v>
      </c>
      <c r="Y3" s="61"/>
      <c r="Z3" s="61"/>
      <c r="AA3" s="61"/>
    </row>
    <row r="4" spans="1:28" x14ac:dyDescent="0.2">
      <c r="A4" s="66">
        <v>1</v>
      </c>
      <c r="B4" s="13">
        <v>1</v>
      </c>
      <c r="C4" s="20">
        <v>1</v>
      </c>
      <c r="D4" s="20">
        <v>2</v>
      </c>
      <c r="E4" s="20">
        <v>3</v>
      </c>
      <c r="F4" s="20"/>
      <c r="G4" s="20"/>
      <c r="H4" s="21"/>
      <c r="I4" s="8">
        <f>SUM(C4:H6)</f>
        <v>6</v>
      </c>
      <c r="J4" s="6">
        <v>1</v>
      </c>
      <c r="K4" s="9">
        <f t="shared" ref="K4:K21" si="0">COUNTIF(C:C,$J4)</f>
        <v>5</v>
      </c>
      <c r="L4" s="9">
        <f t="shared" ref="L4:L21" si="1">COUNTIF(D:D,$J4)</f>
        <v>5</v>
      </c>
      <c r="M4" s="9">
        <f t="shared" ref="M4:M21" si="2">COUNTIF(E:E,$J4)</f>
        <v>5</v>
      </c>
      <c r="N4" s="9">
        <f t="shared" ref="N4:N21" si="3">COUNTIF(F:F,$J4)</f>
        <v>0</v>
      </c>
      <c r="O4" s="9">
        <f t="shared" ref="O4:O21" si="4">COUNTIF(G:G,$J4)</f>
        <v>0</v>
      </c>
      <c r="P4" s="10">
        <f t="shared" ref="P4:P21" si="5">COUNTIF(H:H,$J4)</f>
        <v>0</v>
      </c>
      <c r="R4" s="28">
        <v>1</v>
      </c>
      <c r="S4" s="9"/>
      <c r="T4" s="9">
        <f t="shared" ref="T4:U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15</v>
      </c>
      <c r="U4" s="10">
        <f t="shared" si="6"/>
        <v>15</v>
      </c>
      <c r="X4" s="30" t="s">
        <v>4</v>
      </c>
      <c r="Y4" s="31">
        <v>1</v>
      </c>
      <c r="Z4" s="32">
        <v>2</v>
      </c>
      <c r="AA4" s="33">
        <v>3</v>
      </c>
    </row>
    <row r="5" spans="1:28" x14ac:dyDescent="0.2">
      <c r="A5" s="66"/>
      <c r="B5" s="14">
        <v>2</v>
      </c>
      <c r="C5" s="22"/>
      <c r="D5" s="22"/>
      <c r="E5" s="22"/>
      <c r="F5" s="22"/>
      <c r="G5" s="22"/>
      <c r="H5" s="23"/>
      <c r="J5" s="6">
        <v>2</v>
      </c>
      <c r="K5" s="9">
        <f t="shared" si="0"/>
        <v>5</v>
      </c>
      <c r="L5" s="9">
        <f t="shared" si="1"/>
        <v>5</v>
      </c>
      <c r="M5" s="9">
        <f t="shared" si="2"/>
        <v>5</v>
      </c>
      <c r="N5" s="9">
        <f t="shared" si="3"/>
        <v>0</v>
      </c>
      <c r="O5" s="9">
        <f t="shared" si="4"/>
        <v>0</v>
      </c>
      <c r="P5" s="10">
        <f t="shared" si="5"/>
        <v>0</v>
      </c>
      <c r="R5" s="28">
        <v>2</v>
      </c>
      <c r="S5" s="9"/>
      <c r="T5" s="9"/>
      <c r="U5" s="10">
        <f t="shared" ref="U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15</v>
      </c>
      <c r="W5" s="62" t="s">
        <v>14</v>
      </c>
      <c r="X5" s="28">
        <v>1</v>
      </c>
      <c r="Y5" s="9">
        <f t="shared" ref="Y5:AA19" ca="1" si="8">IF(COUNTIF(OFFSET($C$1:$H$1,3*$X5,0),Y$4),1,0)*COUNTA(OFFSET($C$1:$H$1,3*$X5,0))+IF(COUNTIF(OFFSET($C$1:$H$1,3*$X5+1,0),Y$4),1,0)*COUNTA(OFFSET($C$1:$H$1,3*$X5+1,0))+IF(COUNTIF(OFFSET($C$1:$H$1,3*$X5+2,0),Y$4),1,0)*COUNTA(OFFSET($C$1:$H$1,3*$X5+2,0))</f>
        <v>3</v>
      </c>
      <c r="Z5" s="9">
        <f t="shared" ca="1" si="8"/>
        <v>3</v>
      </c>
      <c r="AA5" s="10">
        <f t="shared" ca="1" si="8"/>
        <v>3</v>
      </c>
      <c r="AB5" s="49">
        <f t="shared" ref="AB5:AB19" ca="1" si="9">SUM(Y5:AA5)/COUNTIF(Y5:AA5,"&gt;"&amp;0)</f>
        <v>3</v>
      </c>
    </row>
    <row r="6" spans="1:28" x14ac:dyDescent="0.2">
      <c r="A6" s="66"/>
      <c r="B6" s="15"/>
      <c r="C6" s="24"/>
      <c r="D6" s="24"/>
      <c r="E6" s="24"/>
      <c r="F6" s="24"/>
      <c r="G6" s="24"/>
      <c r="H6" s="25"/>
      <c r="J6" s="6">
        <v>3</v>
      </c>
      <c r="K6" s="9">
        <f t="shared" si="0"/>
        <v>5</v>
      </c>
      <c r="L6" s="9">
        <f t="shared" si="1"/>
        <v>5</v>
      </c>
      <c r="M6" s="9">
        <f t="shared" si="2"/>
        <v>5</v>
      </c>
      <c r="N6" s="9">
        <f t="shared" si="3"/>
        <v>0</v>
      </c>
      <c r="O6" s="9">
        <f t="shared" si="4"/>
        <v>0</v>
      </c>
      <c r="P6" s="10">
        <f t="shared" si="5"/>
        <v>0</v>
      </c>
      <c r="R6" s="28">
        <v>3</v>
      </c>
      <c r="S6" s="9"/>
      <c r="T6" s="9"/>
      <c r="U6" s="10"/>
      <c r="W6" s="62"/>
      <c r="X6" s="28">
        <v>2</v>
      </c>
      <c r="Y6" s="9">
        <f t="shared" ca="1" si="8"/>
        <v>3</v>
      </c>
      <c r="Z6" s="9">
        <f t="shared" ca="1" si="8"/>
        <v>3</v>
      </c>
      <c r="AA6" s="10">
        <f t="shared" ca="1" si="8"/>
        <v>3</v>
      </c>
      <c r="AB6" s="49">
        <f t="shared" ca="1" si="9"/>
        <v>3</v>
      </c>
    </row>
    <row r="7" spans="1:28" x14ac:dyDescent="0.2">
      <c r="A7" s="66">
        <v>2</v>
      </c>
      <c r="B7" s="13">
        <v>3</v>
      </c>
      <c r="C7" s="20">
        <v>1</v>
      </c>
      <c r="D7" s="20">
        <v>2</v>
      </c>
      <c r="E7" s="20">
        <v>3</v>
      </c>
      <c r="F7" s="20"/>
      <c r="G7" s="20"/>
      <c r="H7" s="21"/>
      <c r="I7" s="8">
        <f>SUM(C7:H9)</f>
        <v>6</v>
      </c>
      <c r="J7" s="6">
        <v>4</v>
      </c>
      <c r="K7" s="9">
        <f t="shared" si="0"/>
        <v>0</v>
      </c>
      <c r="L7" s="9">
        <f t="shared" si="1"/>
        <v>0</v>
      </c>
      <c r="M7" s="9">
        <f t="shared" si="2"/>
        <v>0</v>
      </c>
      <c r="N7" s="9">
        <f t="shared" si="3"/>
        <v>0</v>
      </c>
      <c r="O7" s="9">
        <f t="shared" si="4"/>
        <v>0</v>
      </c>
      <c r="P7" s="10">
        <f t="shared" si="5"/>
        <v>0</v>
      </c>
      <c r="R7" s="28">
        <v>4</v>
      </c>
      <c r="S7" s="9"/>
      <c r="T7" s="9"/>
      <c r="U7" s="10"/>
      <c r="W7" s="62"/>
      <c r="X7" s="28">
        <v>3</v>
      </c>
      <c r="Y7" s="9">
        <f t="shared" ca="1" si="8"/>
        <v>3</v>
      </c>
      <c r="Z7" s="9">
        <f t="shared" ca="1" si="8"/>
        <v>3</v>
      </c>
      <c r="AA7" s="10">
        <f t="shared" ca="1" si="8"/>
        <v>3</v>
      </c>
      <c r="AB7" s="49">
        <f t="shared" ca="1" si="9"/>
        <v>3</v>
      </c>
    </row>
    <row r="8" spans="1:28" x14ac:dyDescent="0.2">
      <c r="A8" s="66"/>
      <c r="B8" s="14">
        <v>4</v>
      </c>
      <c r="C8" s="22"/>
      <c r="D8" s="22"/>
      <c r="E8" s="22"/>
      <c r="F8" s="22"/>
      <c r="G8" s="22"/>
      <c r="H8" s="23"/>
      <c r="J8" s="6">
        <v>5</v>
      </c>
      <c r="K8" s="9">
        <f t="shared" si="0"/>
        <v>0</v>
      </c>
      <c r="L8" s="9">
        <f t="shared" si="1"/>
        <v>0</v>
      </c>
      <c r="M8" s="9">
        <f t="shared" si="2"/>
        <v>0</v>
      </c>
      <c r="N8" s="9">
        <f t="shared" si="3"/>
        <v>0</v>
      </c>
      <c r="O8" s="9">
        <f t="shared" si="4"/>
        <v>0</v>
      </c>
      <c r="P8" s="10">
        <f t="shared" si="5"/>
        <v>0</v>
      </c>
      <c r="R8" s="28">
        <v>5</v>
      </c>
      <c r="S8" s="9"/>
      <c r="T8" s="9"/>
      <c r="U8" s="10"/>
      <c r="W8" s="62"/>
      <c r="X8" s="28">
        <v>4</v>
      </c>
      <c r="Y8" s="9">
        <f t="shared" ca="1" si="8"/>
        <v>3</v>
      </c>
      <c r="Z8" s="9">
        <f t="shared" ca="1" si="8"/>
        <v>3</v>
      </c>
      <c r="AA8" s="10">
        <f t="shared" ca="1" si="8"/>
        <v>3</v>
      </c>
      <c r="AB8" s="49">
        <f t="shared" ca="1" si="9"/>
        <v>3</v>
      </c>
    </row>
    <row r="9" spans="1:28" x14ac:dyDescent="0.2">
      <c r="A9" s="66"/>
      <c r="B9" s="15"/>
      <c r="C9" s="24"/>
      <c r="D9" s="24"/>
      <c r="E9" s="24"/>
      <c r="F9" s="24"/>
      <c r="G9" s="24"/>
      <c r="H9" s="25"/>
      <c r="J9" s="6">
        <v>6</v>
      </c>
      <c r="K9" s="9">
        <f t="shared" si="0"/>
        <v>0</v>
      </c>
      <c r="L9" s="9">
        <f t="shared" si="1"/>
        <v>0</v>
      </c>
      <c r="M9" s="9">
        <f t="shared" si="2"/>
        <v>0</v>
      </c>
      <c r="N9" s="9">
        <f t="shared" si="3"/>
        <v>0</v>
      </c>
      <c r="O9" s="9">
        <f t="shared" si="4"/>
        <v>0</v>
      </c>
      <c r="P9" s="10">
        <f t="shared" si="5"/>
        <v>0</v>
      </c>
      <c r="R9" s="28">
        <v>6</v>
      </c>
      <c r="S9" s="9"/>
      <c r="T9" s="9"/>
      <c r="U9" s="10"/>
      <c r="W9" s="62"/>
      <c r="X9" s="28">
        <v>5</v>
      </c>
      <c r="Y9" s="9">
        <f t="shared" ca="1" si="8"/>
        <v>3</v>
      </c>
      <c r="Z9" s="9">
        <f t="shared" ca="1" si="8"/>
        <v>3</v>
      </c>
      <c r="AA9" s="10">
        <f t="shared" ca="1" si="8"/>
        <v>3</v>
      </c>
      <c r="AB9" s="49">
        <f t="shared" ca="1" si="9"/>
        <v>3</v>
      </c>
    </row>
    <row r="10" spans="1:28" x14ac:dyDescent="0.2">
      <c r="A10" s="66">
        <v>3</v>
      </c>
      <c r="B10" s="13">
        <v>5</v>
      </c>
      <c r="C10" s="20">
        <v>1</v>
      </c>
      <c r="D10" s="20">
        <v>2</v>
      </c>
      <c r="E10" s="20">
        <v>3</v>
      </c>
      <c r="F10" s="20"/>
      <c r="G10" s="20"/>
      <c r="H10" s="21"/>
      <c r="I10" s="8">
        <f>SUM(C10:H12)</f>
        <v>6</v>
      </c>
      <c r="J10" s="6">
        <v>7</v>
      </c>
      <c r="K10" s="9">
        <f t="shared" si="0"/>
        <v>0</v>
      </c>
      <c r="L10" s="9">
        <f t="shared" si="1"/>
        <v>0</v>
      </c>
      <c r="M10" s="9">
        <f t="shared" si="2"/>
        <v>0</v>
      </c>
      <c r="N10" s="9">
        <f t="shared" si="3"/>
        <v>0</v>
      </c>
      <c r="O10" s="9">
        <f t="shared" si="4"/>
        <v>0</v>
      </c>
      <c r="P10" s="10">
        <f t="shared" si="5"/>
        <v>0</v>
      </c>
      <c r="R10" s="28">
        <v>7</v>
      </c>
      <c r="S10" s="9"/>
      <c r="T10" s="9"/>
      <c r="U10" s="10"/>
      <c r="W10" s="62"/>
      <c r="X10" s="28">
        <v>6</v>
      </c>
      <c r="Y10" s="9">
        <f t="shared" ca="1" si="8"/>
        <v>3</v>
      </c>
      <c r="Z10" s="9">
        <f t="shared" ca="1" si="8"/>
        <v>3</v>
      </c>
      <c r="AA10" s="10">
        <f t="shared" ca="1" si="8"/>
        <v>3</v>
      </c>
      <c r="AB10" s="49">
        <f t="shared" ca="1" si="9"/>
        <v>3</v>
      </c>
    </row>
    <row r="11" spans="1:28" x14ac:dyDescent="0.2">
      <c r="A11" s="66"/>
      <c r="B11" s="14">
        <v>6</v>
      </c>
      <c r="C11" s="22"/>
      <c r="D11" s="22"/>
      <c r="E11" s="22"/>
      <c r="F11" s="22"/>
      <c r="G11" s="22"/>
      <c r="H11" s="23"/>
      <c r="J11" s="6">
        <v>8</v>
      </c>
      <c r="K11" s="9">
        <f t="shared" si="0"/>
        <v>0</v>
      </c>
      <c r="L11" s="9">
        <f t="shared" si="1"/>
        <v>0</v>
      </c>
      <c r="M11" s="9">
        <f t="shared" si="2"/>
        <v>0</v>
      </c>
      <c r="N11" s="9">
        <f t="shared" si="3"/>
        <v>0</v>
      </c>
      <c r="O11" s="9">
        <f t="shared" si="4"/>
        <v>0</v>
      </c>
      <c r="P11" s="10">
        <f t="shared" si="5"/>
        <v>0</v>
      </c>
      <c r="R11" s="28">
        <v>8</v>
      </c>
      <c r="S11" s="9"/>
      <c r="T11" s="9"/>
      <c r="U11" s="10"/>
      <c r="W11" s="62"/>
      <c r="X11" s="28">
        <v>7</v>
      </c>
      <c r="Y11" s="9">
        <f t="shared" ca="1" si="8"/>
        <v>3</v>
      </c>
      <c r="Z11" s="9">
        <f t="shared" ca="1" si="8"/>
        <v>3</v>
      </c>
      <c r="AA11" s="10">
        <f t="shared" ca="1" si="8"/>
        <v>3</v>
      </c>
      <c r="AB11" s="49">
        <f t="shared" ca="1" si="9"/>
        <v>3</v>
      </c>
    </row>
    <row r="12" spans="1:28" x14ac:dyDescent="0.2">
      <c r="A12" s="66"/>
      <c r="B12" s="15"/>
      <c r="C12" s="24"/>
      <c r="D12" s="24"/>
      <c r="E12" s="24"/>
      <c r="F12" s="24"/>
      <c r="G12" s="24"/>
      <c r="H12" s="25"/>
      <c r="J12" s="6">
        <v>9</v>
      </c>
      <c r="K12" s="9">
        <f t="shared" si="0"/>
        <v>0</v>
      </c>
      <c r="L12" s="9">
        <f t="shared" si="1"/>
        <v>0</v>
      </c>
      <c r="M12" s="9">
        <f t="shared" si="2"/>
        <v>0</v>
      </c>
      <c r="N12" s="9">
        <f t="shared" si="3"/>
        <v>0</v>
      </c>
      <c r="O12" s="9">
        <f t="shared" si="4"/>
        <v>0</v>
      </c>
      <c r="P12" s="10">
        <f t="shared" si="5"/>
        <v>0</v>
      </c>
      <c r="R12" s="28">
        <v>9</v>
      </c>
      <c r="S12" s="9"/>
      <c r="T12" s="9"/>
      <c r="U12" s="10"/>
      <c r="W12" s="62"/>
      <c r="X12" s="28">
        <v>8</v>
      </c>
      <c r="Y12" s="9">
        <f t="shared" ca="1" si="8"/>
        <v>3</v>
      </c>
      <c r="Z12" s="9">
        <f t="shared" ca="1" si="8"/>
        <v>3</v>
      </c>
      <c r="AA12" s="10">
        <f t="shared" ca="1" si="8"/>
        <v>3</v>
      </c>
      <c r="AB12" s="49">
        <f t="shared" ca="1" si="9"/>
        <v>3</v>
      </c>
    </row>
    <row r="13" spans="1:28" x14ac:dyDescent="0.2">
      <c r="A13" s="66">
        <v>4</v>
      </c>
      <c r="B13" s="13">
        <v>7</v>
      </c>
      <c r="C13" s="20">
        <v>1</v>
      </c>
      <c r="D13" s="20">
        <v>2</v>
      </c>
      <c r="E13" s="20">
        <v>3</v>
      </c>
      <c r="F13" s="20"/>
      <c r="G13" s="20"/>
      <c r="H13" s="21"/>
      <c r="I13" s="8">
        <f>SUM(C13:H15)</f>
        <v>6</v>
      </c>
      <c r="J13" s="6">
        <v>10</v>
      </c>
      <c r="K13" s="9">
        <f t="shared" si="0"/>
        <v>0</v>
      </c>
      <c r="L13" s="9">
        <f t="shared" si="1"/>
        <v>0</v>
      </c>
      <c r="M13" s="9">
        <f t="shared" si="2"/>
        <v>0</v>
      </c>
      <c r="N13" s="9">
        <f t="shared" si="3"/>
        <v>0</v>
      </c>
      <c r="O13" s="9">
        <f t="shared" si="4"/>
        <v>0</v>
      </c>
      <c r="P13" s="10">
        <f t="shared" si="5"/>
        <v>0</v>
      </c>
      <c r="R13" s="28">
        <v>10</v>
      </c>
      <c r="S13" s="9"/>
      <c r="T13" s="9"/>
      <c r="U13" s="10"/>
      <c r="W13" s="62"/>
      <c r="X13" s="28">
        <v>9</v>
      </c>
      <c r="Y13" s="9">
        <f t="shared" ca="1" si="8"/>
        <v>3</v>
      </c>
      <c r="Z13" s="9">
        <f t="shared" ca="1" si="8"/>
        <v>3</v>
      </c>
      <c r="AA13" s="10">
        <f t="shared" ca="1" si="8"/>
        <v>3</v>
      </c>
      <c r="AB13" s="49">
        <f t="shared" ca="1" si="9"/>
        <v>3</v>
      </c>
    </row>
    <row r="14" spans="1:28" x14ac:dyDescent="0.2">
      <c r="A14" s="66"/>
      <c r="B14" s="14">
        <v>8</v>
      </c>
      <c r="C14" s="22"/>
      <c r="D14" s="22"/>
      <c r="E14" s="22"/>
      <c r="F14" s="22"/>
      <c r="G14" s="22"/>
      <c r="H14" s="23"/>
      <c r="J14" s="6">
        <v>11</v>
      </c>
      <c r="K14" s="9">
        <f t="shared" si="0"/>
        <v>0</v>
      </c>
      <c r="L14" s="9">
        <f t="shared" si="1"/>
        <v>0</v>
      </c>
      <c r="M14" s="9">
        <f t="shared" si="2"/>
        <v>0</v>
      </c>
      <c r="N14" s="9">
        <f t="shared" si="3"/>
        <v>0</v>
      </c>
      <c r="O14" s="9">
        <f t="shared" si="4"/>
        <v>0</v>
      </c>
      <c r="P14" s="10">
        <f t="shared" si="5"/>
        <v>0</v>
      </c>
      <c r="R14" s="28">
        <v>11</v>
      </c>
      <c r="S14" s="9"/>
      <c r="T14" s="9"/>
      <c r="U14" s="10"/>
      <c r="W14" s="62"/>
      <c r="X14" s="28">
        <v>10</v>
      </c>
      <c r="Y14" s="9">
        <f t="shared" ca="1" si="8"/>
        <v>3</v>
      </c>
      <c r="Z14" s="9">
        <f t="shared" ca="1" si="8"/>
        <v>3</v>
      </c>
      <c r="AA14" s="10">
        <f t="shared" ca="1" si="8"/>
        <v>3</v>
      </c>
      <c r="AB14" s="49">
        <f t="shared" ca="1" si="9"/>
        <v>3</v>
      </c>
    </row>
    <row r="15" spans="1:28" x14ac:dyDescent="0.2">
      <c r="A15" s="66"/>
      <c r="B15" s="15"/>
      <c r="C15" s="24"/>
      <c r="D15" s="24"/>
      <c r="E15" s="24"/>
      <c r="F15" s="24"/>
      <c r="G15" s="24"/>
      <c r="H15" s="25"/>
      <c r="J15" s="6">
        <v>12</v>
      </c>
      <c r="K15" s="9">
        <f t="shared" si="0"/>
        <v>0</v>
      </c>
      <c r="L15" s="9">
        <f t="shared" si="1"/>
        <v>0</v>
      </c>
      <c r="M15" s="9">
        <f t="shared" si="2"/>
        <v>0</v>
      </c>
      <c r="N15" s="9">
        <f t="shared" si="3"/>
        <v>0</v>
      </c>
      <c r="O15" s="9">
        <f t="shared" si="4"/>
        <v>0</v>
      </c>
      <c r="P15" s="10">
        <f t="shared" si="5"/>
        <v>0</v>
      </c>
      <c r="R15" s="28">
        <v>12</v>
      </c>
      <c r="S15" s="9"/>
      <c r="T15" s="9"/>
      <c r="U15" s="10"/>
      <c r="W15" s="62"/>
      <c r="X15" s="28">
        <v>11</v>
      </c>
      <c r="Y15" s="9">
        <f t="shared" ca="1" si="8"/>
        <v>3</v>
      </c>
      <c r="Z15" s="9">
        <f t="shared" ca="1" si="8"/>
        <v>3</v>
      </c>
      <c r="AA15" s="10">
        <f t="shared" ca="1" si="8"/>
        <v>3</v>
      </c>
      <c r="AB15" s="49">
        <f t="shared" ca="1" si="9"/>
        <v>3</v>
      </c>
    </row>
    <row r="16" spans="1:28" x14ac:dyDescent="0.2">
      <c r="A16" s="66">
        <v>5</v>
      </c>
      <c r="B16" s="13">
        <v>9</v>
      </c>
      <c r="C16" s="20">
        <v>1</v>
      </c>
      <c r="D16" s="20">
        <v>2</v>
      </c>
      <c r="E16" s="20">
        <v>3</v>
      </c>
      <c r="F16" s="20"/>
      <c r="G16" s="20"/>
      <c r="H16" s="21"/>
      <c r="I16" s="8">
        <f>SUM(C16:H18)</f>
        <v>6</v>
      </c>
      <c r="J16" s="6">
        <v>13</v>
      </c>
      <c r="K16" s="9">
        <f t="shared" si="0"/>
        <v>0</v>
      </c>
      <c r="L16" s="9">
        <f t="shared" si="1"/>
        <v>0</v>
      </c>
      <c r="M16" s="9">
        <f t="shared" si="2"/>
        <v>0</v>
      </c>
      <c r="N16" s="9">
        <f t="shared" si="3"/>
        <v>0</v>
      </c>
      <c r="O16" s="9">
        <f t="shared" si="4"/>
        <v>0</v>
      </c>
      <c r="P16" s="10">
        <f t="shared" si="5"/>
        <v>0</v>
      </c>
      <c r="R16" s="28">
        <v>13</v>
      </c>
      <c r="S16" s="9"/>
      <c r="T16" s="9"/>
      <c r="U16" s="10"/>
      <c r="W16" s="62"/>
      <c r="X16" s="28">
        <v>12</v>
      </c>
      <c r="Y16" s="9">
        <f t="shared" ca="1" si="8"/>
        <v>3</v>
      </c>
      <c r="Z16" s="9">
        <f t="shared" ca="1" si="8"/>
        <v>3</v>
      </c>
      <c r="AA16" s="10">
        <f t="shared" ca="1" si="8"/>
        <v>3</v>
      </c>
      <c r="AB16" s="49">
        <f t="shared" ca="1" si="9"/>
        <v>3</v>
      </c>
    </row>
    <row r="17" spans="1:28" x14ac:dyDescent="0.2">
      <c r="A17" s="66"/>
      <c r="B17" s="14">
        <v>10</v>
      </c>
      <c r="C17" s="22"/>
      <c r="D17" s="22"/>
      <c r="E17" s="22"/>
      <c r="F17" s="22"/>
      <c r="G17" s="22"/>
      <c r="H17" s="23"/>
      <c r="J17" s="6">
        <v>14</v>
      </c>
      <c r="K17" s="9">
        <f t="shared" si="0"/>
        <v>0</v>
      </c>
      <c r="L17" s="9">
        <f t="shared" si="1"/>
        <v>0</v>
      </c>
      <c r="M17" s="9">
        <f t="shared" si="2"/>
        <v>0</v>
      </c>
      <c r="N17" s="9">
        <f t="shared" si="3"/>
        <v>0</v>
      </c>
      <c r="O17" s="9">
        <f t="shared" si="4"/>
        <v>0</v>
      </c>
      <c r="P17" s="10">
        <f t="shared" si="5"/>
        <v>0</v>
      </c>
      <c r="R17" s="28">
        <v>14</v>
      </c>
      <c r="S17" s="9"/>
      <c r="T17" s="9"/>
      <c r="U17" s="10"/>
      <c r="W17" s="62"/>
      <c r="X17" s="28">
        <v>13</v>
      </c>
      <c r="Y17" s="9">
        <f t="shared" ca="1" si="8"/>
        <v>3</v>
      </c>
      <c r="Z17" s="9">
        <f t="shared" ca="1" si="8"/>
        <v>3</v>
      </c>
      <c r="AA17" s="10">
        <f t="shared" ca="1" si="8"/>
        <v>3</v>
      </c>
      <c r="AB17" s="49">
        <f t="shared" ca="1" si="9"/>
        <v>3</v>
      </c>
    </row>
    <row r="18" spans="1:28" x14ac:dyDescent="0.2">
      <c r="A18" s="66"/>
      <c r="B18" s="15"/>
      <c r="C18" s="24"/>
      <c r="D18" s="24"/>
      <c r="E18" s="24"/>
      <c r="F18" s="24"/>
      <c r="G18" s="24"/>
      <c r="H18" s="25"/>
      <c r="J18" s="6">
        <v>15</v>
      </c>
      <c r="K18" s="9">
        <f t="shared" si="0"/>
        <v>0</v>
      </c>
      <c r="L18" s="9">
        <f t="shared" si="1"/>
        <v>0</v>
      </c>
      <c r="M18" s="9">
        <f t="shared" si="2"/>
        <v>0</v>
      </c>
      <c r="N18" s="9">
        <f t="shared" si="3"/>
        <v>0</v>
      </c>
      <c r="O18" s="9">
        <f t="shared" si="4"/>
        <v>0</v>
      </c>
      <c r="P18" s="10">
        <f t="shared" si="5"/>
        <v>0</v>
      </c>
      <c r="R18" s="28">
        <v>15</v>
      </c>
      <c r="S18" s="9"/>
      <c r="T18" s="9"/>
      <c r="U18" s="10"/>
      <c r="W18" s="62"/>
      <c r="X18" s="28">
        <v>14</v>
      </c>
      <c r="Y18" s="9">
        <f t="shared" ca="1" si="8"/>
        <v>3</v>
      </c>
      <c r="Z18" s="9">
        <f t="shared" ca="1" si="8"/>
        <v>3</v>
      </c>
      <c r="AA18" s="10">
        <f t="shared" ca="1" si="8"/>
        <v>3</v>
      </c>
      <c r="AB18" s="49">
        <f t="shared" ca="1" si="9"/>
        <v>3</v>
      </c>
    </row>
    <row r="19" spans="1:28" x14ac:dyDescent="0.2">
      <c r="A19" s="66">
        <v>6</v>
      </c>
      <c r="B19" s="13">
        <v>11</v>
      </c>
      <c r="C19" s="20">
        <v>2</v>
      </c>
      <c r="D19" s="20">
        <v>3</v>
      </c>
      <c r="E19" s="20">
        <v>1</v>
      </c>
      <c r="F19" s="20"/>
      <c r="G19" s="20"/>
      <c r="H19" s="21"/>
      <c r="I19" s="8">
        <f>SUM(C19:H21)</f>
        <v>6</v>
      </c>
      <c r="J19" s="6">
        <v>16</v>
      </c>
      <c r="K19" s="9">
        <f t="shared" si="0"/>
        <v>0</v>
      </c>
      <c r="L19" s="9">
        <f t="shared" si="1"/>
        <v>0</v>
      </c>
      <c r="M19" s="9">
        <f t="shared" si="2"/>
        <v>0</v>
      </c>
      <c r="N19" s="9">
        <f t="shared" si="3"/>
        <v>0</v>
      </c>
      <c r="O19" s="9">
        <f t="shared" si="4"/>
        <v>0</v>
      </c>
      <c r="P19" s="10">
        <f t="shared" si="5"/>
        <v>0</v>
      </c>
      <c r="R19" s="28">
        <v>16</v>
      </c>
      <c r="S19" s="9"/>
      <c r="T19" s="9"/>
      <c r="U19" s="10"/>
      <c r="X19" s="29">
        <v>15</v>
      </c>
      <c r="Y19" s="11">
        <f t="shared" ca="1" si="8"/>
        <v>3</v>
      </c>
      <c r="Z19" s="11">
        <f t="shared" ca="1" si="8"/>
        <v>3</v>
      </c>
      <c r="AA19" s="12">
        <f t="shared" ca="1" si="8"/>
        <v>3</v>
      </c>
      <c r="AB19" s="49">
        <f t="shared" ca="1" si="9"/>
        <v>3</v>
      </c>
    </row>
    <row r="20" spans="1:28" x14ac:dyDescent="0.2">
      <c r="A20" s="66"/>
      <c r="B20" s="14">
        <v>12</v>
      </c>
      <c r="C20" s="22"/>
      <c r="D20" s="22"/>
      <c r="E20" s="22"/>
      <c r="F20" s="22"/>
      <c r="G20" s="22"/>
      <c r="H20" s="23"/>
      <c r="J20" s="6">
        <v>17</v>
      </c>
      <c r="K20" s="9">
        <f t="shared" si="0"/>
        <v>0</v>
      </c>
      <c r="L20" s="9">
        <f t="shared" si="1"/>
        <v>0</v>
      </c>
      <c r="M20" s="9">
        <f t="shared" si="2"/>
        <v>0</v>
      </c>
      <c r="N20" s="9">
        <f t="shared" si="3"/>
        <v>0</v>
      </c>
      <c r="O20" s="9">
        <f t="shared" si="4"/>
        <v>0</v>
      </c>
      <c r="P20" s="10">
        <f t="shared" si="5"/>
        <v>0</v>
      </c>
      <c r="R20" s="28">
        <v>17</v>
      </c>
      <c r="S20" s="9"/>
      <c r="T20" s="9"/>
      <c r="U20" s="10"/>
      <c r="X20" s="9"/>
      <c r="Y20" s="63">
        <f ca="1">SUM(Y5:Y19)/15</f>
        <v>3</v>
      </c>
      <c r="Z20" s="63">
        <f t="shared" ref="Z20" ca="1" si="10">SUM(Z5:Z19)/15</f>
        <v>3</v>
      </c>
      <c r="AA20" s="63">
        <f ca="1">SUM(AA5:AA19)/15</f>
        <v>3</v>
      </c>
    </row>
    <row r="21" spans="1:28" x14ac:dyDescent="0.2">
      <c r="A21" s="66"/>
      <c r="B21" s="15"/>
      <c r="C21" s="24"/>
      <c r="D21" s="24"/>
      <c r="E21" s="24"/>
      <c r="F21" s="24"/>
      <c r="G21" s="24"/>
      <c r="H21" s="25"/>
      <c r="J21" s="7">
        <v>18</v>
      </c>
      <c r="K21" s="11">
        <f t="shared" si="0"/>
        <v>0</v>
      </c>
      <c r="L21" s="11">
        <f t="shared" si="1"/>
        <v>0</v>
      </c>
      <c r="M21" s="11">
        <f t="shared" si="2"/>
        <v>0</v>
      </c>
      <c r="N21" s="11">
        <f t="shared" si="3"/>
        <v>0</v>
      </c>
      <c r="O21" s="11">
        <f t="shared" si="4"/>
        <v>0</v>
      </c>
      <c r="P21" s="12">
        <f t="shared" si="5"/>
        <v>0</v>
      </c>
      <c r="R21" s="29">
        <v>18</v>
      </c>
      <c r="S21" s="11"/>
      <c r="T21" s="11"/>
      <c r="U21" s="12"/>
      <c r="X21" s="9"/>
      <c r="Y21" s="63"/>
      <c r="Z21" s="63"/>
      <c r="AA21" s="63"/>
    </row>
    <row r="22" spans="1:28" x14ac:dyDescent="0.2">
      <c r="A22" s="66">
        <v>7</v>
      </c>
      <c r="B22" s="13">
        <v>13</v>
      </c>
      <c r="C22" s="20">
        <v>2</v>
      </c>
      <c r="D22" s="20">
        <v>3</v>
      </c>
      <c r="E22" s="20">
        <v>1</v>
      </c>
      <c r="F22" s="20"/>
      <c r="G22" s="20"/>
      <c r="H22" s="21"/>
      <c r="I22" s="8">
        <f>SUM(C22:H24)</f>
        <v>6</v>
      </c>
      <c r="X22" s="9"/>
    </row>
    <row r="23" spans="1:28" x14ac:dyDescent="0.2">
      <c r="A23" s="66"/>
      <c r="B23" s="14">
        <v>14</v>
      </c>
      <c r="C23" s="22"/>
      <c r="D23" s="22"/>
      <c r="E23" s="22"/>
      <c r="F23" s="22"/>
      <c r="G23" s="22"/>
      <c r="H23" s="23"/>
      <c r="X23" s="9"/>
    </row>
    <row r="24" spans="1:28" x14ac:dyDescent="0.2">
      <c r="A24" s="66"/>
      <c r="B24" s="15"/>
      <c r="C24" s="24"/>
      <c r="D24" s="24"/>
      <c r="E24" s="24"/>
      <c r="F24" s="24"/>
      <c r="G24" s="24"/>
      <c r="H24" s="25"/>
      <c r="K24" s="50"/>
      <c r="L24" s="51"/>
      <c r="M24" s="51"/>
      <c r="N24" s="51"/>
      <c r="O24" s="52"/>
      <c r="X24" s="9"/>
    </row>
    <row r="25" spans="1:28" x14ac:dyDescent="0.2">
      <c r="A25" s="66">
        <v>8</v>
      </c>
      <c r="B25" s="13">
        <v>15</v>
      </c>
      <c r="C25" s="20">
        <v>2</v>
      </c>
      <c r="D25" s="20">
        <v>3</v>
      </c>
      <c r="E25" s="20">
        <v>1</v>
      </c>
      <c r="F25" s="20"/>
      <c r="G25" s="20"/>
      <c r="H25" s="21"/>
      <c r="I25" s="8">
        <f>SUM(C25:H27)</f>
        <v>6</v>
      </c>
      <c r="K25" s="53"/>
      <c r="L25" s="54" t="s">
        <v>17</v>
      </c>
      <c r="M25" s="54"/>
      <c r="N25" s="59"/>
      <c r="O25" s="55"/>
      <c r="R25" s="61" t="s">
        <v>18</v>
      </c>
      <c r="S25" s="61"/>
      <c r="T25" s="61"/>
      <c r="U25" s="61"/>
      <c r="X25" s="9"/>
    </row>
    <row r="26" spans="1:28" x14ac:dyDescent="0.2">
      <c r="A26" s="66"/>
      <c r="B26" s="14">
        <v>16</v>
      </c>
      <c r="C26" s="22"/>
      <c r="D26" s="22"/>
      <c r="E26" s="22"/>
      <c r="F26" s="22"/>
      <c r="G26" s="22"/>
      <c r="H26" s="23"/>
      <c r="K26" s="56"/>
      <c r="L26" s="57"/>
      <c r="M26" s="57"/>
      <c r="N26" s="57"/>
      <c r="O26" s="58"/>
      <c r="R26" s="30" t="s">
        <v>4</v>
      </c>
      <c r="S26" s="31">
        <v>1</v>
      </c>
      <c r="T26" s="32">
        <v>2</v>
      </c>
      <c r="U26" s="33">
        <v>3</v>
      </c>
      <c r="X26" s="9"/>
    </row>
    <row r="27" spans="1:28" x14ac:dyDescent="0.2">
      <c r="A27" s="66"/>
      <c r="B27" s="15"/>
      <c r="C27" s="24"/>
      <c r="D27" s="24"/>
      <c r="E27" s="24"/>
      <c r="F27" s="24"/>
      <c r="G27" s="24"/>
      <c r="H27" s="25"/>
      <c r="Q27" s="62" t="s">
        <v>14</v>
      </c>
      <c r="R27" s="28">
        <v>1</v>
      </c>
      <c r="S27" s="9">
        <f>-IF(COUNTIF($C4:$H4,S$26),1,0)-IF(COUNTIF($C5:$H5,S$26),2,0)-IF(COUNTIF($C6:$H6,S$26),3,0)+IF(COUNTIF($C7:$H7,S$26),3,0)+IF(COUNTIF($C8:$H8,S$26),4,0)+IF(COUNTIF($C9:$H9,S$26),5,0)</f>
        <v>2</v>
      </c>
      <c r="T27" s="9">
        <f t="shared" ref="T27:U27" si="11">-IF(COUNTIF($C4:$H4,T$26),1,0)-IF(COUNTIF($C5:$H5,T$26),2,0)-IF(COUNTIF($C6:$H6,T$26),3,0)+IF(COUNTIF($C7:$H7,T$26),3,0)+IF(COUNTIF($C8:$H8,T$26),4,0)+IF(COUNTIF($C9:$H9,T$26),5,0)</f>
        <v>2</v>
      </c>
      <c r="U27" s="10">
        <f t="shared" si="11"/>
        <v>2</v>
      </c>
      <c r="X27" s="9"/>
    </row>
    <row r="28" spans="1:28" x14ac:dyDescent="0.2">
      <c r="A28" s="66">
        <v>9</v>
      </c>
      <c r="B28" s="13">
        <v>17</v>
      </c>
      <c r="C28" s="20">
        <v>2</v>
      </c>
      <c r="D28" s="20">
        <v>3</v>
      </c>
      <c r="E28" s="20">
        <v>1</v>
      </c>
      <c r="F28" s="20"/>
      <c r="G28" s="20"/>
      <c r="H28" s="21"/>
      <c r="I28" s="8">
        <f>SUM(C28:H30)</f>
        <v>6</v>
      </c>
      <c r="Q28" s="62"/>
      <c r="R28" s="28">
        <v>2</v>
      </c>
      <c r="S28" s="9">
        <f>-IF(COUNTIF($C7:$H7,S$26),1,0)-IF(COUNTIF($C8:$H8,S$26),2,0)-IF(COUNTIF($C9:$H9,S$26),3,0)+IF(COUNTIF($C10:$H10,S$26),3,0)+IF(COUNTIF($C11:$H11,S$26),4,0)+IF(COUNTIF($C12:$H12,S$26),5,0)</f>
        <v>2</v>
      </c>
      <c r="T28" s="9">
        <f t="shared" ref="T28:U28" si="12">-IF(COUNTIF($C7:$H7,T$26),1,0)-IF(COUNTIF($C8:$H8,T$26),2,0)-IF(COUNTIF($C9:$H9,T$26),3,0)+IF(COUNTIF($C10:$H10,T$26),3,0)+IF(COUNTIF($C11:$H11,T$26),4,0)+IF(COUNTIF($C12:$H12,T$26),5,0)</f>
        <v>2</v>
      </c>
      <c r="U28" s="10">
        <f t="shared" si="12"/>
        <v>2</v>
      </c>
      <c r="X28" s="9"/>
    </row>
    <row r="29" spans="1:28" x14ac:dyDescent="0.2">
      <c r="A29" s="66"/>
      <c r="B29" s="14">
        <v>18</v>
      </c>
      <c r="C29" s="22"/>
      <c r="D29" s="22"/>
      <c r="E29" s="22"/>
      <c r="F29" s="22"/>
      <c r="G29" s="22"/>
      <c r="H29" s="23"/>
      <c r="Q29" s="62"/>
      <c r="R29" s="28">
        <v>3</v>
      </c>
      <c r="S29" s="9">
        <f>-IF(COUNTIF($C10:$H10,S$26),1,0)-IF(COUNTIF($C11:$H11,S$26),2,0)-IF(COUNTIF($C12:$H12,S$26),3,0)+IF(COUNTIF($C13:$H13,S$26),3,0)+IF(COUNTIF($C14:$H14,S$26),4,0)+IF(COUNTIF($C15:$H15,S$26),5,0)</f>
        <v>2</v>
      </c>
      <c r="T29" s="9">
        <f t="shared" ref="T29:U29" si="13">-IF(COUNTIF($C10:$H10,T$26),1,0)-IF(COUNTIF($C11:$H11,T$26),2,0)-IF(COUNTIF($C12:$H12,T$26),3,0)+IF(COUNTIF($C13:$H13,T$26),3,0)+IF(COUNTIF($C14:$H14,T$26),4,0)+IF(COUNTIF($C15:$H15,T$26),5,0)</f>
        <v>2</v>
      </c>
      <c r="U29" s="10">
        <f t="shared" si="13"/>
        <v>2</v>
      </c>
      <c r="X29" s="9"/>
    </row>
    <row r="30" spans="1:28" x14ac:dyDescent="0.2">
      <c r="A30" s="66"/>
      <c r="B30" s="15"/>
      <c r="C30" s="24"/>
      <c r="D30" s="24"/>
      <c r="E30" s="24"/>
      <c r="F30" s="24"/>
      <c r="G30" s="24"/>
      <c r="H30" s="25"/>
      <c r="L30" s="60"/>
      <c r="M30" s="60"/>
      <c r="N30" s="60"/>
      <c r="O30" s="60"/>
      <c r="Q30" s="62"/>
      <c r="R30" s="28">
        <v>4</v>
      </c>
      <c r="S30" s="9">
        <f t="shared" ref="S30:U30" si="14">-IF(COUNTIF($C13:$H13,S$26),1,0)-IF(COUNTIF($C14:$H14,S$26),2,0)-IF(COUNTIF($C15:$H15,S$26),3,0)+IF(COUNTIF($C16:$H16,S$26),3,0)+IF(COUNTIF($C17:$H17,S$26),4,0)+IF(COUNTIF($C18:$H18,S$26),5,0)</f>
        <v>2</v>
      </c>
      <c r="T30" s="9">
        <f t="shared" si="14"/>
        <v>2</v>
      </c>
      <c r="U30" s="10">
        <f t="shared" si="14"/>
        <v>2</v>
      </c>
      <c r="X30" s="9"/>
    </row>
    <row r="31" spans="1:28" x14ac:dyDescent="0.2">
      <c r="A31" s="66">
        <v>10</v>
      </c>
      <c r="B31" s="13">
        <v>19</v>
      </c>
      <c r="C31" s="20">
        <v>2</v>
      </c>
      <c r="D31" s="20">
        <v>3</v>
      </c>
      <c r="E31" s="20">
        <v>1</v>
      </c>
      <c r="F31" s="20"/>
      <c r="G31" s="20"/>
      <c r="H31" s="21"/>
      <c r="I31" s="8">
        <f>SUM(C31:H33)</f>
        <v>6</v>
      </c>
      <c r="L31" s="60"/>
      <c r="M31" s="60"/>
      <c r="N31" s="60"/>
      <c r="O31" s="60"/>
      <c r="Q31" s="62"/>
      <c r="R31" s="28">
        <v>5</v>
      </c>
      <c r="S31" s="9">
        <f t="shared" ref="S31:U31" si="15">-IF(COUNTIF($C16:$H16,S$26),1,0)-IF(COUNTIF($C17:$H17,S$26),2,0)-IF(COUNTIF($C18:$H18,S$26),3,0)+IF(COUNTIF($C19:$H19,S$26),3,0)+IF(COUNTIF($C20:$H20,S$26),4,0)+IF(COUNTIF($C21:$H21,S$26),5,0)</f>
        <v>2</v>
      </c>
      <c r="T31" s="9">
        <f t="shared" si="15"/>
        <v>2</v>
      </c>
      <c r="U31" s="10">
        <f t="shared" si="15"/>
        <v>2</v>
      </c>
      <c r="X31" s="9"/>
    </row>
    <row r="32" spans="1:28" x14ac:dyDescent="0.2">
      <c r="A32" s="66"/>
      <c r="B32" s="14">
        <v>20</v>
      </c>
      <c r="C32" s="22"/>
      <c r="D32" s="22"/>
      <c r="E32" s="22"/>
      <c r="F32" s="22"/>
      <c r="G32" s="22"/>
      <c r="H32" s="23"/>
      <c r="L32" s="60"/>
      <c r="M32" s="60"/>
      <c r="N32" s="60"/>
      <c r="O32" s="60"/>
      <c r="Q32" s="62"/>
      <c r="R32" s="28">
        <v>6</v>
      </c>
      <c r="S32" s="9">
        <f t="shared" ref="S32:U32" si="16">-IF(COUNTIF($C19:$H19,S$26),1,0)-IF(COUNTIF($C20:$H20,S$26),2,0)-IF(COUNTIF($C21:$H21,S$26),3,0)+IF(COUNTIF($C22:$H22,S$26),3,0)+IF(COUNTIF($C23:$H23,S$26),4,0)+IF(COUNTIF($C24:$H24,S$26),5,0)</f>
        <v>2</v>
      </c>
      <c r="T32" s="9">
        <f t="shared" si="16"/>
        <v>2</v>
      </c>
      <c r="U32" s="10">
        <f t="shared" si="16"/>
        <v>2</v>
      </c>
      <c r="X32" s="9"/>
    </row>
    <row r="33" spans="1:24" x14ac:dyDescent="0.2">
      <c r="A33" s="66"/>
      <c r="B33" s="15"/>
      <c r="C33" s="24"/>
      <c r="D33" s="24"/>
      <c r="E33" s="24"/>
      <c r="F33" s="24"/>
      <c r="G33" s="24"/>
      <c r="H33" s="25"/>
      <c r="L33" s="60"/>
      <c r="M33" s="60"/>
      <c r="N33" s="60"/>
      <c r="O33" s="60"/>
      <c r="Q33" s="62"/>
      <c r="R33" s="28">
        <v>7</v>
      </c>
      <c r="S33" s="9">
        <f>-IF(COUNTIF($C22:$H22,S$26),1,0)-IF(COUNTIF($C23:$H23,S$26),2,0)-IF(COUNTIF($C24:$H24,S$26),3,0)+IF(COUNTIF($C25:$H25,S$26),3,0)+IF(COUNTIF($C26:$H26,S$26),4,0)+IF(COUNTIF($C27:$H27,S$26),5,0)</f>
        <v>2</v>
      </c>
      <c r="T33" s="9">
        <f t="shared" ref="T33:U33" si="17">-IF(COUNTIF($C22:$H22,T$26),1,0)-IF(COUNTIF($C23:$H23,T$26),2,0)-IF(COUNTIF($C24:$H24,T$26),3,0)+IF(COUNTIF($C25:$H25,T$26),3,0)+IF(COUNTIF($C26:$H26,T$26),4,0)+IF(COUNTIF($C27:$H27,T$26),5,0)</f>
        <v>2</v>
      </c>
      <c r="U33" s="10">
        <f t="shared" si="17"/>
        <v>2</v>
      </c>
      <c r="X33" s="9"/>
    </row>
    <row r="34" spans="1:24" x14ac:dyDescent="0.2">
      <c r="A34" s="66">
        <v>11</v>
      </c>
      <c r="B34" s="13">
        <v>21</v>
      </c>
      <c r="C34" s="20">
        <v>3</v>
      </c>
      <c r="D34" s="20">
        <v>1</v>
      </c>
      <c r="E34" s="20">
        <v>2</v>
      </c>
      <c r="F34" s="20"/>
      <c r="G34" s="20"/>
      <c r="H34" s="21"/>
      <c r="I34" s="8">
        <f>SUM(C34:H36)</f>
        <v>6</v>
      </c>
      <c r="L34" s="60"/>
      <c r="M34" s="60"/>
      <c r="N34" s="60"/>
      <c r="O34" s="60"/>
      <c r="Q34" s="62"/>
      <c r="R34" s="28">
        <v>8</v>
      </c>
      <c r="S34" s="9">
        <f t="shared" ref="S34:U34" si="18">-IF(COUNTIF($C25:$H25,S$26),1,0)-IF(COUNTIF($C26:$H26,S$26),2,0)-IF(COUNTIF($C27:$H27,S$26),3,0)+IF(COUNTIF($C28:$H28,S$26),3,0)+IF(COUNTIF($C29:$H29,S$26),4,0)+IF(COUNTIF($C30:$H30,S$26),5,0)</f>
        <v>2</v>
      </c>
      <c r="T34" s="9">
        <f t="shared" si="18"/>
        <v>2</v>
      </c>
      <c r="U34" s="10">
        <f t="shared" si="18"/>
        <v>2</v>
      </c>
      <c r="X34" s="9"/>
    </row>
    <row r="35" spans="1:24" x14ac:dyDescent="0.2">
      <c r="A35" s="66"/>
      <c r="B35" s="14">
        <v>22</v>
      </c>
      <c r="C35" s="22"/>
      <c r="D35" s="22"/>
      <c r="E35" s="22"/>
      <c r="F35" s="22"/>
      <c r="G35" s="22"/>
      <c r="H35" s="23"/>
      <c r="L35" s="60"/>
      <c r="M35" s="60"/>
      <c r="N35" s="60"/>
      <c r="O35" s="60"/>
      <c r="Q35" s="62"/>
      <c r="R35" s="28">
        <v>9</v>
      </c>
      <c r="S35" s="9">
        <f t="shared" ref="S35:U35" si="19">-IF(COUNTIF($C28:$H28,S$26),1,0)-IF(COUNTIF($C29:$H29,S$26),2,0)-IF(COUNTIF($C30:$H30,S$26),3,0)+IF(COUNTIF($C31:$H31,S$26),3,0)+IF(COUNTIF($C32:$H32,S$26),4,0)+IF(COUNTIF($C33:$H33,S$26),5,0)</f>
        <v>2</v>
      </c>
      <c r="T35" s="9">
        <f t="shared" si="19"/>
        <v>2</v>
      </c>
      <c r="U35" s="10">
        <f t="shared" si="19"/>
        <v>2</v>
      </c>
      <c r="X35" s="9"/>
    </row>
    <row r="36" spans="1:24" x14ac:dyDescent="0.2">
      <c r="A36" s="66"/>
      <c r="B36" s="15"/>
      <c r="C36" s="24"/>
      <c r="D36" s="24"/>
      <c r="E36" s="24"/>
      <c r="F36" s="24"/>
      <c r="G36" s="24"/>
      <c r="H36" s="25"/>
      <c r="L36" s="60"/>
      <c r="M36" s="60"/>
      <c r="N36" s="60"/>
      <c r="O36" s="60"/>
      <c r="Q36" s="62"/>
      <c r="R36" s="28">
        <v>10</v>
      </c>
      <c r="S36" s="9">
        <f>-IF(COUNTIF($C31:$H31,S$26),1,0)-IF(COUNTIF($C32:$H32,S$26),2,0)-IF(COUNTIF($C33:$H33,S$26),3,0)+IF(COUNTIF($C34:$H34,S$26),3,0)+IF(COUNTIF($C35:$H35,S$26),4,0)+IF(COUNTIF($C36:$H36,S$26),5,0)</f>
        <v>2</v>
      </c>
      <c r="T36" s="9">
        <f t="shared" ref="T36:U36" si="20">-IF(COUNTIF($C31:$H31,T$26),1,0)-IF(COUNTIF($C32:$H32,T$26),2,0)-IF(COUNTIF($C33:$H33,T$26),3,0)+IF(COUNTIF($C34:$H34,T$26),3,0)+IF(COUNTIF($C35:$H35,T$26),4,0)+IF(COUNTIF($C36:$H36,T$26),5,0)</f>
        <v>2</v>
      </c>
      <c r="U36" s="10">
        <f t="shared" si="20"/>
        <v>2</v>
      </c>
      <c r="X36" s="9"/>
    </row>
    <row r="37" spans="1:24" x14ac:dyDescent="0.2">
      <c r="A37" s="66">
        <v>12</v>
      </c>
      <c r="B37" s="13">
        <v>23</v>
      </c>
      <c r="C37" s="20">
        <v>3</v>
      </c>
      <c r="D37" s="20">
        <v>1</v>
      </c>
      <c r="E37" s="20">
        <v>2</v>
      </c>
      <c r="F37" s="20"/>
      <c r="G37" s="20"/>
      <c r="H37" s="21"/>
      <c r="I37" s="8">
        <f>SUM(C37:H39)</f>
        <v>6</v>
      </c>
      <c r="L37" s="60"/>
      <c r="M37" s="60"/>
      <c r="N37" s="60"/>
      <c r="O37" s="60"/>
      <c r="Q37" s="62"/>
      <c r="R37" s="28">
        <v>11</v>
      </c>
      <c r="S37" s="9">
        <f t="shared" ref="S37:U37" si="21">-IF(COUNTIF($C34:$H34,S$26),1,0)-IF(COUNTIF($C35:$H35,S$26),2,0)-IF(COUNTIF($C36:$H36,S$26),3,0)+IF(COUNTIF($C37:$H37,S$26),3,0)+IF(COUNTIF($C38:$H38,S$26),4,0)+IF(COUNTIF($C39:$H39,S$26),5,0)</f>
        <v>2</v>
      </c>
      <c r="T37" s="9">
        <f t="shared" si="21"/>
        <v>2</v>
      </c>
      <c r="U37" s="10">
        <f t="shared" si="21"/>
        <v>2</v>
      </c>
      <c r="X37" s="9"/>
    </row>
    <row r="38" spans="1:24" x14ac:dyDescent="0.2">
      <c r="A38" s="66"/>
      <c r="B38" s="14">
        <v>24</v>
      </c>
      <c r="C38" s="22"/>
      <c r="D38" s="22"/>
      <c r="E38" s="22"/>
      <c r="F38" s="22"/>
      <c r="G38" s="22"/>
      <c r="H38" s="23"/>
      <c r="L38" s="60"/>
      <c r="M38" s="60"/>
      <c r="N38" s="60"/>
      <c r="O38" s="60"/>
      <c r="Q38" s="62"/>
      <c r="R38" s="28">
        <v>12</v>
      </c>
      <c r="S38" s="9">
        <f t="shared" ref="S38:U38" si="22">-IF(COUNTIF($C37:$H37,S$26),1,0)-IF(COUNTIF($C38:$H38,S$26),2,0)-IF(COUNTIF($C39:$H39,S$26),3,0)+IF(COUNTIF($C40:$H40,S$26),3,0)+IF(COUNTIF($C41:$H41,S$26),4,0)+IF(COUNTIF($C42:$H42,S$26),5,0)</f>
        <v>2</v>
      </c>
      <c r="T38" s="9">
        <f t="shared" si="22"/>
        <v>2</v>
      </c>
      <c r="U38" s="10">
        <f t="shared" si="22"/>
        <v>2</v>
      </c>
      <c r="X38" s="9"/>
    </row>
    <row r="39" spans="1:24" x14ac:dyDescent="0.2">
      <c r="A39" s="66"/>
      <c r="B39" s="15"/>
      <c r="C39" s="24"/>
      <c r="D39" s="24"/>
      <c r="E39" s="24"/>
      <c r="F39" s="24"/>
      <c r="G39" s="24"/>
      <c r="H39" s="25"/>
      <c r="L39" s="60"/>
      <c r="M39" s="60"/>
      <c r="N39" s="60"/>
      <c r="O39" s="60"/>
      <c r="Q39" s="62"/>
      <c r="R39" s="28">
        <v>13</v>
      </c>
      <c r="S39" s="9">
        <f t="shared" ref="S39:U39" si="23">-IF(COUNTIF($C40:$H40,S$26),1,0)-IF(COUNTIF($C41:$H41,S$26),2,0)-IF(COUNTIF($C42:$H42,S$26),3,0)+IF(COUNTIF($C43:$H43,S$26),3,0)+IF(COUNTIF($C44:$H44,S$26),4,0)+IF(COUNTIF($C45:$H45,S$26),5,0)</f>
        <v>2</v>
      </c>
      <c r="T39" s="9">
        <f t="shared" si="23"/>
        <v>2</v>
      </c>
      <c r="U39" s="10">
        <f t="shared" si="23"/>
        <v>2</v>
      </c>
      <c r="X39" s="9"/>
    </row>
    <row r="40" spans="1:24" x14ac:dyDescent="0.2">
      <c r="A40" s="66">
        <v>13</v>
      </c>
      <c r="B40" s="13">
        <v>25</v>
      </c>
      <c r="C40" s="20">
        <v>3</v>
      </c>
      <c r="D40" s="20">
        <v>1</v>
      </c>
      <c r="E40" s="20">
        <v>2</v>
      </c>
      <c r="F40" s="20"/>
      <c r="G40" s="20"/>
      <c r="H40" s="21"/>
      <c r="I40" s="8">
        <f>SUM(C40:H42)</f>
        <v>6</v>
      </c>
      <c r="L40" s="60"/>
      <c r="M40" s="60"/>
      <c r="N40" s="60"/>
      <c r="O40" s="60"/>
      <c r="Q40" s="62"/>
      <c r="R40" s="29">
        <v>14</v>
      </c>
      <c r="S40" s="11">
        <f t="shared" ref="S40:U40" si="24">-IF(COUNTIF($C43:$H43,S$26),1,0)-IF(COUNTIF($C44:$H44,S$26),2,0)-IF(COUNTIF($C45:$H45,S$26),3,0)+IF(COUNTIF($C46:$H46,S$26),3,0)+IF(COUNTIF($C47:$H47,S$26),4,0)+IF(COUNTIF($C48:$H48,S$26),5,0)</f>
        <v>2</v>
      </c>
      <c r="T40" s="11">
        <f t="shared" si="24"/>
        <v>2</v>
      </c>
      <c r="U40" s="12">
        <f t="shared" si="24"/>
        <v>2</v>
      </c>
      <c r="X40" s="9"/>
    </row>
    <row r="41" spans="1:24" x14ac:dyDescent="0.2">
      <c r="A41" s="66"/>
      <c r="B41" s="14">
        <v>26</v>
      </c>
      <c r="C41" s="22"/>
      <c r="D41" s="22"/>
      <c r="E41" s="22"/>
      <c r="F41" s="22"/>
      <c r="G41" s="22"/>
      <c r="H41" s="23"/>
      <c r="L41" s="60"/>
      <c r="M41" s="60"/>
      <c r="N41" s="60"/>
      <c r="O41" s="60"/>
      <c r="Q41" s="1"/>
      <c r="R41" s="1"/>
      <c r="S41" s="1"/>
      <c r="T41" s="1"/>
      <c r="U41" s="1"/>
      <c r="V41" s="1"/>
      <c r="W41" s="1"/>
      <c r="X41" s="9"/>
    </row>
    <row r="42" spans="1:24" x14ac:dyDescent="0.2">
      <c r="A42" s="66"/>
      <c r="B42" s="15"/>
      <c r="C42" s="24"/>
      <c r="D42" s="24"/>
      <c r="E42" s="24"/>
      <c r="F42" s="24"/>
      <c r="G42" s="24"/>
      <c r="H42" s="25"/>
      <c r="L42" s="60"/>
      <c r="M42" s="60"/>
      <c r="N42" s="60"/>
      <c r="O42" s="60"/>
      <c r="Q42" s="1"/>
      <c r="R42" s="61" t="s">
        <v>18</v>
      </c>
      <c r="S42" s="61"/>
      <c r="T42" s="61"/>
      <c r="U42" s="61"/>
      <c r="V42" s="1"/>
      <c r="W42" s="1"/>
      <c r="X42" s="9"/>
    </row>
    <row r="43" spans="1:24" x14ac:dyDescent="0.2">
      <c r="A43" s="66">
        <v>14</v>
      </c>
      <c r="B43" s="13">
        <v>27</v>
      </c>
      <c r="C43" s="20">
        <v>3</v>
      </c>
      <c r="D43" s="20">
        <v>1</v>
      </c>
      <c r="E43" s="20">
        <v>2</v>
      </c>
      <c r="F43" s="20"/>
      <c r="G43" s="20"/>
      <c r="H43" s="21"/>
      <c r="I43" s="8">
        <f>SUM(C43:H45)</f>
        <v>6</v>
      </c>
      <c r="L43" s="60"/>
      <c r="M43" s="60"/>
      <c r="N43" s="60"/>
      <c r="O43" s="60"/>
      <c r="Q43" s="1"/>
      <c r="R43" s="30" t="s">
        <v>4</v>
      </c>
      <c r="S43" s="31">
        <v>1</v>
      </c>
      <c r="T43" s="32">
        <v>2</v>
      </c>
      <c r="U43" s="33">
        <v>3</v>
      </c>
      <c r="V43" s="1"/>
      <c r="W43" s="1"/>
      <c r="X43" s="9"/>
    </row>
    <row r="44" spans="1:24" x14ac:dyDescent="0.2">
      <c r="A44" s="66"/>
      <c r="B44" s="14">
        <v>28</v>
      </c>
      <c r="C44" s="22"/>
      <c r="D44" s="22"/>
      <c r="E44" s="22"/>
      <c r="F44" s="22"/>
      <c r="G44" s="22"/>
      <c r="H44" s="23"/>
      <c r="L44" s="60"/>
      <c r="M44" s="60"/>
      <c r="N44" s="60"/>
      <c r="O44" s="60"/>
      <c r="Q44" s="65" t="s">
        <v>19</v>
      </c>
      <c r="R44" s="37">
        <v>4</v>
      </c>
      <c r="S44" s="40">
        <f t="shared" ref="S44:U48" si="25">COUNTIF(S$27:S$40,$R44)</f>
        <v>0</v>
      </c>
      <c r="T44" s="41">
        <f t="shared" si="25"/>
        <v>0</v>
      </c>
      <c r="U44" s="42">
        <f t="shared" si="25"/>
        <v>0</v>
      </c>
      <c r="V44" s="1"/>
      <c r="W44" s="1"/>
      <c r="X44" s="9"/>
    </row>
    <row r="45" spans="1:24" x14ac:dyDescent="0.2">
      <c r="A45" s="66"/>
      <c r="B45" s="15"/>
      <c r="C45" s="24"/>
      <c r="D45" s="24"/>
      <c r="E45" s="24"/>
      <c r="F45" s="24"/>
      <c r="G45" s="24"/>
      <c r="H45" s="25"/>
      <c r="L45" s="60"/>
      <c r="M45" s="60"/>
      <c r="N45" s="60"/>
      <c r="O45" s="60"/>
      <c r="Q45" s="65"/>
      <c r="R45" s="38">
        <v>3</v>
      </c>
      <c r="S45" s="43">
        <f t="shared" si="25"/>
        <v>0</v>
      </c>
      <c r="T45" s="44">
        <f t="shared" si="25"/>
        <v>0</v>
      </c>
      <c r="U45" s="45">
        <f t="shared" si="25"/>
        <v>0</v>
      </c>
      <c r="V45" s="1"/>
      <c r="W45" s="1"/>
      <c r="X45" s="9"/>
    </row>
    <row r="46" spans="1:24" x14ac:dyDescent="0.2">
      <c r="A46" s="66">
        <v>15</v>
      </c>
      <c r="B46" s="13">
        <v>29</v>
      </c>
      <c r="C46" s="20">
        <v>3</v>
      </c>
      <c r="D46" s="20">
        <v>1</v>
      </c>
      <c r="E46" s="20">
        <v>2</v>
      </c>
      <c r="F46" s="20"/>
      <c r="G46" s="20"/>
      <c r="H46" s="21"/>
      <c r="I46" s="8">
        <f>SUM(C46:H48)</f>
        <v>6</v>
      </c>
      <c r="L46" s="60"/>
      <c r="M46" s="60"/>
      <c r="N46" s="60"/>
      <c r="O46" s="60"/>
      <c r="Q46" s="65"/>
      <c r="R46" s="38">
        <v>2</v>
      </c>
      <c r="S46" s="43">
        <f t="shared" si="25"/>
        <v>14</v>
      </c>
      <c r="T46" s="44">
        <f t="shared" si="25"/>
        <v>14</v>
      </c>
      <c r="U46" s="45">
        <f t="shared" si="25"/>
        <v>14</v>
      </c>
      <c r="X46" s="9"/>
    </row>
    <row r="47" spans="1:24" x14ac:dyDescent="0.2">
      <c r="A47" s="66"/>
      <c r="B47" s="14">
        <v>30</v>
      </c>
      <c r="C47" s="22"/>
      <c r="D47" s="22"/>
      <c r="E47" s="22"/>
      <c r="F47" s="22"/>
      <c r="G47" s="22"/>
      <c r="H47" s="23"/>
      <c r="L47" s="60"/>
      <c r="M47" s="60"/>
      <c r="N47" s="60"/>
      <c r="O47" s="60"/>
      <c r="Q47" s="65"/>
      <c r="R47" s="38">
        <v>1</v>
      </c>
      <c r="S47" s="43">
        <f t="shared" si="25"/>
        <v>0</v>
      </c>
      <c r="T47" s="44">
        <f t="shared" si="25"/>
        <v>0</v>
      </c>
      <c r="U47" s="45">
        <f t="shared" si="25"/>
        <v>0</v>
      </c>
      <c r="X47" s="9"/>
    </row>
    <row r="48" spans="1:24" x14ac:dyDescent="0.2">
      <c r="A48" s="66"/>
      <c r="B48" s="15"/>
      <c r="C48" s="24"/>
      <c r="D48" s="24"/>
      <c r="E48" s="24"/>
      <c r="F48" s="24"/>
      <c r="G48" s="24"/>
      <c r="H48" s="25"/>
      <c r="L48" s="60"/>
      <c r="M48" s="60"/>
      <c r="N48" s="60"/>
      <c r="O48" s="60"/>
      <c r="Q48" s="65"/>
      <c r="R48" s="39">
        <v>0</v>
      </c>
      <c r="S48" s="46">
        <f t="shared" si="25"/>
        <v>0</v>
      </c>
      <c r="T48" s="47">
        <f t="shared" si="25"/>
        <v>0</v>
      </c>
      <c r="U48" s="48">
        <f t="shared" si="25"/>
        <v>0</v>
      </c>
      <c r="V48" s="49"/>
      <c r="X48" s="9"/>
    </row>
    <row r="49" spans="1:24" x14ac:dyDescent="0.2">
      <c r="L49" s="60"/>
      <c r="M49" s="60"/>
      <c r="N49" s="60"/>
      <c r="O49" s="60"/>
      <c r="X49" s="9"/>
    </row>
    <row r="50" spans="1:24" x14ac:dyDescent="0.2">
      <c r="L50" s="60"/>
      <c r="M50" s="60"/>
      <c r="N50" s="60"/>
      <c r="O50" s="60"/>
    </row>
    <row r="51" spans="1:24" x14ac:dyDescent="0.2">
      <c r="C51" s="64"/>
      <c r="D51" s="64"/>
      <c r="E51" s="64"/>
      <c r="F51" s="64"/>
      <c r="G51" s="64"/>
      <c r="H51" s="64"/>
      <c r="L51" s="60"/>
      <c r="M51" s="60"/>
      <c r="N51" s="60"/>
      <c r="O51" s="60"/>
    </row>
    <row r="52" spans="1:24" x14ac:dyDescent="0.2">
      <c r="C52" s="64"/>
      <c r="D52" s="64"/>
      <c r="E52" s="64"/>
      <c r="F52" s="64"/>
      <c r="G52" s="64"/>
      <c r="H52" s="64"/>
      <c r="L52" s="60"/>
      <c r="M52" s="60"/>
      <c r="N52" s="60"/>
      <c r="O52" s="60"/>
    </row>
    <row r="53" spans="1:24" x14ac:dyDescent="0.2">
      <c r="L53" s="60"/>
      <c r="M53" s="60"/>
      <c r="N53" s="60"/>
      <c r="O53" s="60"/>
    </row>
    <row r="54" spans="1:24" x14ac:dyDescent="0.2">
      <c r="L54" s="60"/>
      <c r="M54" s="60"/>
      <c r="N54" s="60"/>
      <c r="O54" s="60"/>
    </row>
    <row r="55" spans="1:24" x14ac:dyDescent="0.2">
      <c r="L55" s="60"/>
      <c r="M55" s="60"/>
      <c r="N55" s="60"/>
      <c r="O55" s="60"/>
    </row>
    <row r="56" spans="1:24" x14ac:dyDescent="0.2">
      <c r="L56" s="60"/>
      <c r="M56" s="60"/>
      <c r="N56" s="60"/>
      <c r="O56" s="60"/>
    </row>
    <row r="57" spans="1:24" x14ac:dyDescent="0.2">
      <c r="L57" s="60"/>
      <c r="M57" s="60"/>
      <c r="N57" s="60"/>
      <c r="O57" s="60"/>
    </row>
    <row r="58" spans="1:24" x14ac:dyDescent="0.2">
      <c r="L58" s="60"/>
      <c r="M58" s="60"/>
      <c r="N58" s="60"/>
      <c r="O58" s="60"/>
    </row>
    <row r="59" spans="1:24" x14ac:dyDescent="0.2">
      <c r="L59" s="60"/>
      <c r="M59" s="60"/>
      <c r="N59" s="60"/>
      <c r="O59" s="60"/>
    </row>
    <row r="60" spans="1:24" x14ac:dyDescent="0.2">
      <c r="A60" s="60"/>
      <c r="B60" s="60"/>
      <c r="C60" s="60"/>
    </row>
    <row r="61" spans="1:24" x14ac:dyDescent="0.2">
      <c r="A61" s="60"/>
      <c r="B61" s="60"/>
      <c r="C61" s="60"/>
    </row>
    <row r="62" spans="1:24" x14ac:dyDescent="0.2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</row>
    <row r="63" spans="1:24" x14ac:dyDescent="0.2">
      <c r="A63" s="60"/>
      <c r="B63" s="60"/>
      <c r="C63" s="60"/>
    </row>
    <row r="64" spans="1:24" x14ac:dyDescent="0.2">
      <c r="A64" s="60"/>
      <c r="B64" s="60"/>
      <c r="C64" s="60"/>
    </row>
    <row r="65" spans="1:16" x14ac:dyDescent="0.2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</row>
    <row r="66" spans="1:16" x14ac:dyDescent="0.2">
      <c r="A66" s="60"/>
      <c r="B66" s="60"/>
      <c r="C66" s="60"/>
    </row>
    <row r="67" spans="1:16" x14ac:dyDescent="0.2">
      <c r="A67" s="60"/>
      <c r="B67" s="60"/>
      <c r="C67" s="60"/>
    </row>
    <row r="68" spans="1:16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</row>
    <row r="69" spans="1:16" x14ac:dyDescent="0.2">
      <c r="A69" s="60"/>
      <c r="B69" s="60"/>
      <c r="C69" s="60"/>
    </row>
    <row r="70" spans="1:16" x14ac:dyDescent="0.2">
      <c r="A70" s="60"/>
      <c r="B70" s="60"/>
      <c r="C70" s="60"/>
    </row>
    <row r="71" spans="1:16" x14ac:dyDescent="0.2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</row>
    <row r="72" spans="1:16" x14ac:dyDescent="0.2">
      <c r="A72" s="60"/>
      <c r="B72" s="60"/>
      <c r="C72" s="60"/>
    </row>
    <row r="73" spans="1:16" x14ac:dyDescent="0.2">
      <c r="A73" s="60"/>
      <c r="B73" s="60"/>
      <c r="C73" s="60"/>
    </row>
    <row r="74" spans="1:16" x14ac:dyDescent="0.2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</row>
    <row r="75" spans="1:16" x14ac:dyDescent="0.2">
      <c r="A75" s="60"/>
      <c r="B75" s="60"/>
      <c r="C75" s="60"/>
    </row>
    <row r="76" spans="1:16" x14ac:dyDescent="0.2">
      <c r="A76" s="60"/>
      <c r="B76" s="60"/>
      <c r="C76" s="60"/>
    </row>
    <row r="77" spans="1:16" x14ac:dyDescent="0.2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</row>
    <row r="78" spans="1:16" x14ac:dyDescent="0.2">
      <c r="A78" s="60"/>
      <c r="B78" s="60"/>
      <c r="C78" s="60"/>
    </row>
    <row r="79" spans="1:16" x14ac:dyDescent="0.2">
      <c r="A79" s="60"/>
      <c r="B79" s="60"/>
      <c r="C79" s="60"/>
    </row>
    <row r="80" spans="1:16" x14ac:dyDescent="0.2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</row>
    <row r="81" spans="1:16" x14ac:dyDescent="0.2">
      <c r="A81" s="60"/>
      <c r="B81" s="60"/>
      <c r="C81" s="60"/>
    </row>
    <row r="82" spans="1:16" x14ac:dyDescent="0.2">
      <c r="A82" s="60"/>
      <c r="B82" s="60"/>
      <c r="C82" s="60"/>
    </row>
    <row r="83" spans="1:16" x14ac:dyDescent="0.2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</row>
    <row r="84" spans="1:16" x14ac:dyDescent="0.2">
      <c r="A84" s="60"/>
      <c r="B84" s="60"/>
      <c r="C84" s="60"/>
    </row>
    <row r="85" spans="1:16" x14ac:dyDescent="0.2">
      <c r="A85" s="60"/>
      <c r="B85" s="60"/>
      <c r="C85" s="60"/>
    </row>
    <row r="86" spans="1:16" x14ac:dyDescent="0.2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</row>
    <row r="87" spans="1:16" x14ac:dyDescent="0.2">
      <c r="A87" s="60"/>
      <c r="B87" s="60"/>
      <c r="C87" s="60"/>
    </row>
    <row r="88" spans="1:16" x14ac:dyDescent="0.2">
      <c r="A88" s="60"/>
      <c r="B88" s="60"/>
      <c r="C88" s="60"/>
    </row>
    <row r="89" spans="1:16" x14ac:dyDescent="0.2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</row>
    <row r="90" spans="1:16" x14ac:dyDescent="0.2">
      <c r="A90" s="60"/>
      <c r="B90" s="60"/>
      <c r="C90" s="60"/>
    </row>
    <row r="91" spans="1:16" x14ac:dyDescent="0.2">
      <c r="A91" s="60"/>
      <c r="B91" s="60"/>
      <c r="C91" s="60"/>
    </row>
    <row r="92" spans="1:16" x14ac:dyDescent="0.2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</row>
    <row r="93" spans="1:16" x14ac:dyDescent="0.2">
      <c r="A93" s="60"/>
      <c r="B93" s="60"/>
      <c r="C93" s="60"/>
    </row>
    <row r="94" spans="1:16" x14ac:dyDescent="0.2">
      <c r="A94" s="60"/>
      <c r="B94" s="60"/>
      <c r="C94" s="60"/>
    </row>
    <row r="95" spans="1:16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1:16" x14ac:dyDescent="0.2">
      <c r="A96" s="60"/>
      <c r="B96" s="60"/>
      <c r="C96" s="60"/>
    </row>
    <row r="97" spans="1:16" x14ac:dyDescent="0.2">
      <c r="A97" s="60"/>
      <c r="B97" s="60"/>
      <c r="C97" s="60"/>
    </row>
    <row r="98" spans="1:16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</row>
    <row r="99" spans="1:16" x14ac:dyDescent="0.2">
      <c r="A99" s="60"/>
      <c r="B99" s="60"/>
      <c r="C99" s="60"/>
    </row>
    <row r="100" spans="1:16" x14ac:dyDescent="0.2">
      <c r="A100" s="60"/>
      <c r="B100" s="60"/>
      <c r="C100" s="60"/>
    </row>
    <row r="101" spans="1:16" x14ac:dyDescent="0.2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</row>
    <row r="102" spans="1:16" x14ac:dyDescent="0.2">
      <c r="A102" s="60"/>
      <c r="B102" s="60"/>
      <c r="C102" s="60"/>
    </row>
    <row r="103" spans="1:16" x14ac:dyDescent="0.2">
      <c r="A103" s="60"/>
      <c r="B103" s="60"/>
      <c r="C103" s="60"/>
    </row>
    <row r="104" spans="1:16" x14ac:dyDescent="0.2">
      <c r="A104" s="60"/>
      <c r="B104" s="60"/>
      <c r="C104" s="60"/>
    </row>
  </sheetData>
  <sheetProtection algorithmName="SHA-512" hashValue="H5mYy2hObS/70kn/l0MdjYoia+QqTX3tqUUML+IU5JACi9dEyO8FLus/J37A2UGkHnHQHLi8wnRWWUlea0MlaQ==" saltValue="BdR+OiLSj6MYFYMfeiTjEg==" spinCount="100000" sheet="1" objects="1" scenarios="1" selectLockedCells="1" selectUnlockedCells="1"/>
  <mergeCells count="28">
    <mergeCell ref="A19:A21"/>
    <mergeCell ref="A4:A6"/>
    <mergeCell ref="A7:A9"/>
    <mergeCell ref="A10:A12"/>
    <mergeCell ref="A13:A15"/>
    <mergeCell ref="A16:A18"/>
    <mergeCell ref="A43:A45"/>
    <mergeCell ref="A46:A48"/>
    <mergeCell ref="A22:A24"/>
    <mergeCell ref="A25:A27"/>
    <mergeCell ref="R25:U25"/>
    <mergeCell ref="Q27:Q40"/>
    <mergeCell ref="A28:A30"/>
    <mergeCell ref="A31:A33"/>
    <mergeCell ref="A34:A36"/>
    <mergeCell ref="A37:A39"/>
    <mergeCell ref="A40:A42"/>
    <mergeCell ref="R42:U42"/>
    <mergeCell ref="C51:D51"/>
    <mergeCell ref="E51:F51"/>
    <mergeCell ref="G51:H51"/>
    <mergeCell ref="C52:H52"/>
    <mergeCell ref="Q44:Q48"/>
    <mergeCell ref="X3:AA3"/>
    <mergeCell ref="W5:W18"/>
    <mergeCell ref="Y20:Y21"/>
    <mergeCell ref="Z20:Z21"/>
    <mergeCell ref="AA20:AA21"/>
  </mergeCells>
  <conditionalFormatting sqref="K4:P21">
    <cfRule type="colorScale" priority="125">
      <colorScale>
        <cfvo type="min"/>
        <cfvo type="max"/>
        <color rgb="FFFCFCFF"/>
        <color rgb="FF63BE7B"/>
      </colorScale>
    </cfRule>
  </conditionalFormatting>
  <conditionalFormatting sqref="X20:X49">
    <cfRule type="colorScale" priority="122">
      <colorScale>
        <cfvo type="min"/>
        <cfvo type="max"/>
        <color rgb="FFFCFCFF"/>
        <color rgb="FF63BE7B"/>
      </colorScale>
    </cfRule>
  </conditionalFormatting>
  <conditionalFormatting sqref="S44:U48 V48">
    <cfRule type="colorScale" priority="118">
      <colorScale>
        <cfvo type="min"/>
        <cfvo type="max"/>
        <color rgb="FFFCFCFF"/>
        <color rgb="FF63BE7B"/>
      </colorScale>
    </cfRule>
    <cfRule type="colorScale" priority="1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123" priority="29" operator="equal">
      <formula>$N$25</formula>
    </cfRule>
  </conditionalFormatting>
  <conditionalFormatting sqref="C7">
    <cfRule type="cellIs" dxfId="122" priority="117" operator="equal">
      <formula>$C$7</formula>
    </cfRule>
  </conditionalFormatting>
  <conditionalFormatting sqref="H6:H7">
    <cfRule type="duplicateValues" dxfId="121" priority="115"/>
  </conditionalFormatting>
  <conditionalFormatting sqref="G6:G7">
    <cfRule type="duplicateValues" dxfId="120" priority="114"/>
  </conditionalFormatting>
  <conditionalFormatting sqref="F6:F7">
    <cfRule type="duplicateValues" dxfId="119" priority="113"/>
  </conditionalFormatting>
  <conditionalFormatting sqref="E6:E7">
    <cfRule type="duplicateValues" dxfId="118" priority="112"/>
  </conditionalFormatting>
  <conditionalFormatting sqref="D6:D7">
    <cfRule type="duplicateValues" dxfId="117" priority="111"/>
  </conditionalFormatting>
  <conditionalFormatting sqref="C6:C7">
    <cfRule type="duplicateValues" dxfId="116" priority="110"/>
  </conditionalFormatting>
  <conditionalFormatting sqref="C9:C10">
    <cfRule type="duplicateValues" dxfId="115" priority="109"/>
  </conditionalFormatting>
  <conditionalFormatting sqref="D9:D10">
    <cfRule type="duplicateValues" dxfId="114" priority="108"/>
  </conditionalFormatting>
  <conditionalFormatting sqref="E9:E10">
    <cfRule type="duplicateValues" dxfId="113" priority="107"/>
  </conditionalFormatting>
  <conditionalFormatting sqref="F9:F10">
    <cfRule type="duplicateValues" dxfId="112" priority="106"/>
  </conditionalFormatting>
  <conditionalFormatting sqref="G9:G10">
    <cfRule type="duplicateValues" dxfId="111" priority="105"/>
  </conditionalFormatting>
  <conditionalFormatting sqref="H9:H10">
    <cfRule type="duplicateValues" dxfId="110" priority="104"/>
  </conditionalFormatting>
  <conditionalFormatting sqref="H12:H13">
    <cfRule type="duplicateValues" dxfId="109" priority="103"/>
  </conditionalFormatting>
  <conditionalFormatting sqref="G12:G13">
    <cfRule type="duplicateValues" dxfId="108" priority="102"/>
  </conditionalFormatting>
  <conditionalFormatting sqref="F12:F13">
    <cfRule type="duplicateValues" dxfId="107" priority="101"/>
  </conditionalFormatting>
  <conditionalFormatting sqref="E12:E13">
    <cfRule type="duplicateValues" dxfId="106" priority="100"/>
  </conditionalFormatting>
  <conditionalFormatting sqref="D12:D13">
    <cfRule type="duplicateValues" dxfId="105" priority="99"/>
  </conditionalFormatting>
  <conditionalFormatting sqref="C12:C13">
    <cfRule type="duplicateValues" dxfId="104" priority="98"/>
  </conditionalFormatting>
  <conditionalFormatting sqref="C15:C16">
    <cfRule type="duplicateValues" dxfId="103" priority="97"/>
  </conditionalFormatting>
  <conditionalFormatting sqref="D15:D16">
    <cfRule type="duplicateValues" dxfId="102" priority="96"/>
  </conditionalFormatting>
  <conditionalFormatting sqref="E15:E16">
    <cfRule type="duplicateValues" dxfId="101" priority="95"/>
  </conditionalFormatting>
  <conditionalFormatting sqref="F15:F16">
    <cfRule type="duplicateValues" dxfId="100" priority="94"/>
  </conditionalFormatting>
  <conditionalFormatting sqref="G15:G16">
    <cfRule type="duplicateValues" dxfId="99" priority="93"/>
  </conditionalFormatting>
  <conditionalFormatting sqref="H15:H16">
    <cfRule type="duplicateValues" dxfId="98" priority="92"/>
  </conditionalFormatting>
  <conditionalFormatting sqref="C18:C19">
    <cfRule type="duplicateValues" dxfId="97" priority="91"/>
  </conditionalFormatting>
  <conditionalFormatting sqref="D18:D19">
    <cfRule type="duplicateValues" dxfId="96" priority="90"/>
  </conditionalFormatting>
  <conditionalFormatting sqref="E18:E19">
    <cfRule type="duplicateValues" dxfId="95" priority="88"/>
  </conditionalFormatting>
  <conditionalFormatting sqref="F18:F19">
    <cfRule type="duplicateValues" dxfId="94" priority="87"/>
  </conditionalFormatting>
  <conditionalFormatting sqref="G18:G19">
    <cfRule type="duplicateValues" dxfId="93" priority="86"/>
  </conditionalFormatting>
  <conditionalFormatting sqref="H18:H19">
    <cfRule type="duplicateValues" dxfId="92" priority="85"/>
  </conditionalFormatting>
  <conditionalFormatting sqref="H21:H22">
    <cfRule type="duplicateValues" dxfId="91" priority="84"/>
  </conditionalFormatting>
  <conditionalFormatting sqref="G21:G22">
    <cfRule type="duplicateValues" dxfId="90" priority="83"/>
  </conditionalFormatting>
  <conditionalFormatting sqref="F21:F22">
    <cfRule type="duplicateValues" dxfId="89" priority="81"/>
  </conditionalFormatting>
  <conditionalFormatting sqref="E21:E22">
    <cfRule type="duplicateValues" dxfId="88" priority="80"/>
  </conditionalFormatting>
  <conditionalFormatting sqref="D21:D22">
    <cfRule type="duplicateValues" dxfId="87" priority="79"/>
  </conditionalFormatting>
  <conditionalFormatting sqref="C21:C22">
    <cfRule type="duplicateValues" dxfId="86" priority="78"/>
  </conditionalFormatting>
  <conditionalFormatting sqref="C24:C25">
    <cfRule type="duplicateValues" dxfId="85" priority="77"/>
  </conditionalFormatting>
  <conditionalFormatting sqref="D24:D25">
    <cfRule type="duplicateValues" dxfId="84" priority="76"/>
  </conditionalFormatting>
  <conditionalFormatting sqref="E24:E25">
    <cfRule type="duplicateValues" dxfId="83" priority="75"/>
  </conditionalFormatting>
  <conditionalFormatting sqref="F24:F25">
    <cfRule type="duplicateValues" dxfId="82" priority="74"/>
  </conditionalFormatting>
  <conditionalFormatting sqref="G24:G25">
    <cfRule type="duplicateValues" dxfId="81" priority="73"/>
  </conditionalFormatting>
  <conditionalFormatting sqref="H24:H25">
    <cfRule type="duplicateValues" dxfId="80" priority="72"/>
  </conditionalFormatting>
  <conditionalFormatting sqref="C27:C28">
    <cfRule type="duplicateValues" dxfId="79" priority="71"/>
  </conditionalFormatting>
  <conditionalFormatting sqref="D27:D28">
    <cfRule type="duplicateValues" dxfId="78" priority="70"/>
  </conditionalFormatting>
  <conditionalFormatting sqref="E27:E28">
    <cfRule type="duplicateValues" dxfId="77" priority="69"/>
  </conditionalFormatting>
  <conditionalFormatting sqref="F27:F28">
    <cfRule type="duplicateValues" dxfId="76" priority="68"/>
  </conditionalFormatting>
  <conditionalFormatting sqref="G27:G28">
    <cfRule type="duplicateValues" dxfId="75" priority="67"/>
  </conditionalFormatting>
  <conditionalFormatting sqref="H27:H28">
    <cfRule type="duplicateValues" dxfId="74" priority="66"/>
  </conditionalFormatting>
  <conditionalFormatting sqref="H30:H31">
    <cfRule type="duplicateValues" dxfId="73" priority="65"/>
  </conditionalFormatting>
  <conditionalFormatting sqref="G30:G31">
    <cfRule type="duplicateValues" dxfId="72" priority="64"/>
  </conditionalFormatting>
  <conditionalFormatting sqref="F30:F31">
    <cfRule type="duplicateValues" dxfId="71" priority="63"/>
  </conditionalFormatting>
  <conditionalFormatting sqref="E30:E31">
    <cfRule type="duplicateValues" dxfId="70" priority="62"/>
  </conditionalFormatting>
  <conditionalFormatting sqref="D30:D31">
    <cfRule type="duplicateValues" dxfId="69" priority="61"/>
  </conditionalFormatting>
  <conditionalFormatting sqref="C30:C31">
    <cfRule type="duplicateValues" dxfId="68" priority="60"/>
  </conditionalFormatting>
  <conditionalFormatting sqref="C33:C34">
    <cfRule type="duplicateValues" dxfId="67" priority="59"/>
  </conditionalFormatting>
  <conditionalFormatting sqref="D33:D34">
    <cfRule type="duplicateValues" dxfId="66" priority="58"/>
  </conditionalFormatting>
  <conditionalFormatting sqref="E33:E34">
    <cfRule type="duplicateValues" dxfId="65" priority="57"/>
  </conditionalFormatting>
  <conditionalFormatting sqref="F33:F34">
    <cfRule type="duplicateValues" dxfId="64" priority="56"/>
  </conditionalFormatting>
  <conditionalFormatting sqref="G33:G34">
    <cfRule type="duplicateValues" dxfId="63" priority="55"/>
  </conditionalFormatting>
  <conditionalFormatting sqref="H33:H34">
    <cfRule type="duplicateValues" dxfId="62" priority="54"/>
  </conditionalFormatting>
  <conditionalFormatting sqref="C36:C37">
    <cfRule type="duplicateValues" dxfId="61" priority="53"/>
  </conditionalFormatting>
  <conditionalFormatting sqref="D36:D37">
    <cfRule type="duplicateValues" dxfId="60" priority="52"/>
  </conditionalFormatting>
  <conditionalFormatting sqref="E36:E37">
    <cfRule type="duplicateValues" dxfId="59" priority="51"/>
  </conditionalFormatting>
  <conditionalFormatting sqref="F36:F37">
    <cfRule type="duplicateValues" dxfId="58" priority="50"/>
  </conditionalFormatting>
  <conditionalFormatting sqref="G36:G37">
    <cfRule type="duplicateValues" dxfId="57" priority="49"/>
  </conditionalFormatting>
  <conditionalFormatting sqref="H36:H37">
    <cfRule type="duplicateValues" dxfId="56" priority="48"/>
  </conditionalFormatting>
  <conditionalFormatting sqref="C39:C40">
    <cfRule type="duplicateValues" dxfId="55" priority="47"/>
  </conditionalFormatting>
  <conditionalFormatting sqref="D39:D40">
    <cfRule type="duplicateValues" dxfId="54" priority="46"/>
  </conditionalFormatting>
  <conditionalFormatting sqref="E39:E40">
    <cfRule type="duplicateValues" dxfId="53" priority="45"/>
  </conditionalFormatting>
  <conditionalFormatting sqref="F39:F40">
    <cfRule type="duplicateValues" dxfId="52" priority="44"/>
  </conditionalFormatting>
  <conditionalFormatting sqref="G39:G40">
    <cfRule type="duplicateValues" dxfId="51" priority="43"/>
  </conditionalFormatting>
  <conditionalFormatting sqref="H39:H40">
    <cfRule type="duplicateValues" dxfId="50" priority="42"/>
  </conditionalFormatting>
  <conditionalFormatting sqref="C42:C43">
    <cfRule type="duplicateValues" dxfId="49" priority="41"/>
  </conditionalFormatting>
  <conditionalFormatting sqref="D42:D43">
    <cfRule type="duplicateValues" dxfId="48" priority="40"/>
  </conditionalFormatting>
  <conditionalFormatting sqref="E42:E43">
    <cfRule type="duplicateValues" dxfId="47" priority="39"/>
  </conditionalFormatting>
  <conditionalFormatting sqref="F42:F43">
    <cfRule type="duplicateValues" dxfId="46" priority="38"/>
  </conditionalFormatting>
  <conditionalFormatting sqref="G42:G43">
    <cfRule type="duplicateValues" dxfId="45" priority="37"/>
  </conditionalFormatting>
  <conditionalFormatting sqref="H42:H43">
    <cfRule type="duplicateValues" dxfId="44" priority="36"/>
  </conditionalFormatting>
  <conditionalFormatting sqref="C45:C46">
    <cfRule type="duplicateValues" dxfId="43" priority="35"/>
  </conditionalFormatting>
  <conditionalFormatting sqref="D45:D46">
    <cfRule type="duplicateValues" dxfId="42" priority="34"/>
  </conditionalFormatting>
  <conditionalFormatting sqref="E45:E46">
    <cfRule type="duplicateValues" dxfId="41" priority="33"/>
  </conditionalFormatting>
  <conditionalFormatting sqref="F45:F46">
    <cfRule type="duplicateValues" dxfId="40" priority="32"/>
  </conditionalFormatting>
  <conditionalFormatting sqref="G45:G46">
    <cfRule type="duplicateValues" dxfId="39" priority="31"/>
  </conditionalFormatting>
  <conditionalFormatting sqref="H45:H46">
    <cfRule type="duplicateValues" dxfId="38" priority="30"/>
  </conditionalFormatting>
  <conditionalFormatting sqref="C22">
    <cfRule type="duplicateValues" dxfId="37" priority="24"/>
  </conditionalFormatting>
  <conditionalFormatting sqref="D22">
    <cfRule type="duplicateValues" dxfId="36" priority="23"/>
  </conditionalFormatting>
  <conditionalFormatting sqref="E22">
    <cfRule type="duplicateValues" dxfId="35" priority="22"/>
  </conditionalFormatting>
  <conditionalFormatting sqref="C25">
    <cfRule type="duplicateValues" dxfId="34" priority="21"/>
  </conditionalFormatting>
  <conditionalFormatting sqref="D25">
    <cfRule type="duplicateValues" dxfId="33" priority="20"/>
  </conditionalFormatting>
  <conditionalFormatting sqref="E25">
    <cfRule type="duplicateValues" dxfId="32" priority="19"/>
  </conditionalFormatting>
  <conditionalFormatting sqref="C28">
    <cfRule type="duplicateValues" dxfId="31" priority="18"/>
  </conditionalFormatting>
  <conditionalFormatting sqref="D28">
    <cfRule type="duplicateValues" dxfId="30" priority="17"/>
  </conditionalFormatting>
  <conditionalFormatting sqref="E28">
    <cfRule type="duplicateValues" dxfId="29" priority="16"/>
  </conditionalFormatting>
  <conditionalFormatting sqref="C31">
    <cfRule type="duplicateValues" dxfId="28" priority="15"/>
  </conditionalFormatting>
  <conditionalFormatting sqref="D31">
    <cfRule type="duplicateValues" dxfId="27" priority="14"/>
  </conditionalFormatting>
  <conditionalFormatting sqref="E31">
    <cfRule type="duplicateValues" dxfId="26" priority="13"/>
  </conditionalFormatting>
  <conditionalFormatting sqref="C37">
    <cfRule type="duplicateValues" dxfId="25" priority="12"/>
  </conditionalFormatting>
  <conditionalFormatting sqref="D37">
    <cfRule type="duplicateValues" dxfId="24" priority="11"/>
  </conditionalFormatting>
  <conditionalFormatting sqref="E37">
    <cfRule type="duplicateValues" dxfId="23" priority="10"/>
  </conditionalFormatting>
  <conditionalFormatting sqref="C40">
    <cfRule type="duplicateValues" dxfId="22" priority="9"/>
  </conditionalFormatting>
  <conditionalFormatting sqref="D40">
    <cfRule type="duplicateValues" dxfId="21" priority="8"/>
  </conditionalFormatting>
  <conditionalFormatting sqref="E40">
    <cfRule type="duplicateValues" dxfId="20" priority="7"/>
  </conditionalFormatting>
  <conditionalFormatting sqref="C43">
    <cfRule type="duplicateValues" dxfId="19" priority="6"/>
  </conditionalFormatting>
  <conditionalFormatting sqref="D43">
    <cfRule type="duplicateValues" dxfId="18" priority="5"/>
  </conditionalFormatting>
  <conditionalFormatting sqref="E43">
    <cfRule type="duplicateValues" dxfId="17" priority="4"/>
  </conditionalFormatting>
  <conditionalFormatting sqref="C46">
    <cfRule type="duplicateValues" dxfId="16" priority="3"/>
  </conditionalFormatting>
  <conditionalFormatting sqref="D46">
    <cfRule type="duplicateValues" dxfId="15" priority="2"/>
  </conditionalFormatting>
  <conditionalFormatting sqref="E46">
    <cfRule type="duplicateValues" dxfId="14" priority="1"/>
  </conditionalFormatting>
  <conditionalFormatting sqref="Y5:AB19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1">
      <colorScale>
        <cfvo type="min"/>
        <cfvo type="max"/>
        <color rgb="FFFCFCFF"/>
        <color rgb="FF63BE7B"/>
      </colorScale>
    </cfRule>
  </conditionalFormatting>
  <conditionalFormatting sqref="Y20:AA20">
    <cfRule type="colorScale" priority="1024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5">
      <colorScale>
        <cfvo type="min"/>
        <cfvo type="max"/>
        <color rgb="FFFCFCFF"/>
        <color rgb="FF63BE7B"/>
      </colorScale>
    </cfRule>
  </conditionalFormatting>
  <conditionalFormatting sqref="S4:U21">
    <cfRule type="colorScale" priority="102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27">
      <colorScale>
        <cfvo type="min"/>
        <cfvo type="max"/>
        <color rgb="FFFCFCFF"/>
        <color rgb="FF63BE7B"/>
      </colorScale>
    </cfRule>
  </conditionalFormatting>
  <conditionalFormatting sqref="S27:U40">
    <cfRule type="colorScale" priority="10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29">
      <colorScale>
        <cfvo type="min"/>
        <cfvo type="max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F16"/>
  <sheetViews>
    <sheetView zoomScale="110" zoomScaleNormal="110" workbookViewId="0">
      <pane ySplit="1" topLeftCell="A2" activePane="bottomLeft" state="frozen"/>
      <selection pane="bottomLeft" activeCell="C16" sqref="C16"/>
    </sheetView>
  </sheetViews>
  <sheetFormatPr baseColWidth="10" defaultColWidth="5.83203125" defaultRowHeight="19" x14ac:dyDescent="0.2"/>
  <cols>
    <col min="1" max="1" width="6" style="95" bestFit="1" customWidth="1"/>
    <col min="2" max="2" width="6.6640625" style="95" bestFit="1" customWidth="1"/>
    <col min="3" max="3" width="5.6640625" style="95" bestFit="1" customWidth="1"/>
    <col min="4" max="6" width="9.83203125" style="91" customWidth="1"/>
    <col min="7" max="16384" width="5.83203125" style="1"/>
  </cols>
  <sheetData>
    <row r="1" spans="1:6" x14ac:dyDescent="0.2">
      <c r="A1" s="81" t="s">
        <v>14</v>
      </c>
      <c r="B1" s="82" t="s">
        <v>15</v>
      </c>
      <c r="C1" s="83" t="s">
        <v>2</v>
      </c>
      <c r="D1" s="84" t="s">
        <v>6</v>
      </c>
      <c r="E1" s="84" t="s">
        <v>7</v>
      </c>
      <c r="F1" s="84" t="s">
        <v>8</v>
      </c>
    </row>
    <row r="2" spans="1:6" x14ac:dyDescent="0.2">
      <c r="A2" s="92">
        <v>1</v>
      </c>
      <c r="B2" s="93">
        <v>1</v>
      </c>
      <c r="C2" s="94">
        <v>1</v>
      </c>
      <c r="D2" s="85" t="str">
        <f>VLOOKUP('Flight and boat assignment'!C4,Teams!$B$1:$D$19,3,0)</f>
        <v>Klubb 1</v>
      </c>
      <c r="E2" s="86" t="str">
        <f>VLOOKUP('Flight and boat assignment'!D4,Teams!$B$1:$D$19,3,0)</f>
        <v>Klubb 2</v>
      </c>
      <c r="F2" s="87" t="str">
        <f>VLOOKUP('Flight and boat assignment'!E4,Teams!$B$1:$D$19,3,0)</f>
        <v>Klubb 3</v>
      </c>
    </row>
    <row r="3" spans="1:6" x14ac:dyDescent="0.2">
      <c r="A3" s="92">
        <v>2</v>
      </c>
      <c r="B3" s="93">
        <v>1</v>
      </c>
      <c r="C3" s="94">
        <v>2</v>
      </c>
      <c r="D3" s="85" t="str">
        <f>VLOOKUP('Flight and boat assignment'!C7,Teams!$B$1:$D$19,3,0)</f>
        <v>Klubb 1</v>
      </c>
      <c r="E3" s="86" t="str">
        <f>VLOOKUP('Flight and boat assignment'!D7,Teams!$B$1:$D$19,3,0)</f>
        <v>Klubb 2</v>
      </c>
      <c r="F3" s="87" t="str">
        <f>VLOOKUP('Flight and boat assignment'!E7,Teams!$B$1:$D$19,3,0)</f>
        <v>Klubb 3</v>
      </c>
    </row>
    <row r="4" spans="1:6" x14ac:dyDescent="0.2">
      <c r="A4" s="92">
        <v>3</v>
      </c>
      <c r="B4" s="93">
        <v>1</v>
      </c>
      <c r="C4" s="94">
        <v>3</v>
      </c>
      <c r="D4" s="85" t="str">
        <f>VLOOKUP('Flight and boat assignment'!C10,Teams!$B$1:$D$19,3,0)</f>
        <v>Klubb 1</v>
      </c>
      <c r="E4" s="86" t="str">
        <f>VLOOKUP('Flight and boat assignment'!D10,Teams!$B$1:$D$19,3,0)</f>
        <v>Klubb 2</v>
      </c>
      <c r="F4" s="87" t="str">
        <f>VLOOKUP('Flight and boat assignment'!E10,Teams!$B$1:$D$19,3,0)</f>
        <v>Klubb 3</v>
      </c>
    </row>
    <row r="5" spans="1:6" x14ac:dyDescent="0.2">
      <c r="A5" s="92">
        <v>4</v>
      </c>
      <c r="B5" s="93">
        <v>1</v>
      </c>
      <c r="C5" s="94">
        <v>4</v>
      </c>
      <c r="D5" s="85" t="str">
        <f>VLOOKUP('Flight and boat assignment'!C13,Teams!$B$1:$D$19,3,0)</f>
        <v>Klubb 1</v>
      </c>
      <c r="E5" s="86" t="str">
        <f>VLOOKUP('Flight and boat assignment'!D13,Teams!$B$1:$D$19,3,0)</f>
        <v>Klubb 2</v>
      </c>
      <c r="F5" s="87" t="str">
        <f>VLOOKUP('Flight and boat assignment'!E13,Teams!$B$1:$D$19,3,0)</f>
        <v>Klubb 3</v>
      </c>
    </row>
    <row r="6" spans="1:6" x14ac:dyDescent="0.2">
      <c r="A6" s="92">
        <v>5</v>
      </c>
      <c r="B6" s="93">
        <v>1</v>
      </c>
      <c r="C6" s="94">
        <v>5</v>
      </c>
      <c r="D6" s="85" t="str">
        <f>VLOOKUP('Flight and boat assignment'!C16,Teams!$B$1:$D$19,3,0)</f>
        <v>Klubb 1</v>
      </c>
      <c r="E6" s="86" t="str">
        <f>VLOOKUP('Flight and boat assignment'!D16,Teams!$B$1:$D$19,3,0)</f>
        <v>Klubb 2</v>
      </c>
      <c r="F6" s="87" t="str">
        <f>VLOOKUP('Flight and boat assignment'!E16,Teams!$B$1:$D$19,3,0)</f>
        <v>Klubb 3</v>
      </c>
    </row>
    <row r="7" spans="1:6" x14ac:dyDescent="0.2">
      <c r="A7" s="92">
        <v>6</v>
      </c>
      <c r="B7" s="93">
        <v>1</v>
      </c>
      <c r="C7" s="94">
        <v>6</v>
      </c>
      <c r="D7" s="85" t="str">
        <f>VLOOKUP('Flight and boat assignment'!C19,Teams!$B$1:$D$19,3,0)</f>
        <v>Klubb 2</v>
      </c>
      <c r="E7" s="86" t="str">
        <f>VLOOKUP('Flight and boat assignment'!D19,Teams!$B$1:$D$19,3,0)</f>
        <v>Klubb 3</v>
      </c>
      <c r="F7" s="87" t="str">
        <f>VLOOKUP('Flight and boat assignment'!E19,Teams!$B$1:$D$19,3,0)</f>
        <v>Klubb 1</v>
      </c>
    </row>
    <row r="8" spans="1:6" x14ac:dyDescent="0.2">
      <c r="A8" s="92">
        <v>7</v>
      </c>
      <c r="B8" s="93">
        <v>1</v>
      </c>
      <c r="C8" s="94">
        <v>7</v>
      </c>
      <c r="D8" s="85" t="str">
        <f>VLOOKUP('Flight and boat assignment'!C22,Teams!$B$1:$D$19,3,0)</f>
        <v>Klubb 2</v>
      </c>
      <c r="E8" s="86" t="str">
        <f>VLOOKUP('Flight and boat assignment'!D22,Teams!$B$1:$D$19,3,0)</f>
        <v>Klubb 3</v>
      </c>
      <c r="F8" s="87" t="str">
        <f>VLOOKUP('Flight and boat assignment'!E22,Teams!$B$1:$D$19,3,0)</f>
        <v>Klubb 1</v>
      </c>
    </row>
    <row r="9" spans="1:6" x14ac:dyDescent="0.2">
      <c r="A9" s="92">
        <v>8</v>
      </c>
      <c r="B9" s="93">
        <v>1</v>
      </c>
      <c r="C9" s="94">
        <v>8</v>
      </c>
      <c r="D9" s="85" t="str">
        <f>VLOOKUP('Flight and boat assignment'!C25,Teams!$B$1:$D$19,3,0)</f>
        <v>Klubb 2</v>
      </c>
      <c r="E9" s="86" t="str">
        <f>VLOOKUP('Flight and boat assignment'!D25,Teams!$B$1:$D$19,3,0)</f>
        <v>Klubb 3</v>
      </c>
      <c r="F9" s="87" t="str">
        <f>VLOOKUP('Flight and boat assignment'!E25,Teams!$B$1:$D$19,3,0)</f>
        <v>Klubb 1</v>
      </c>
    </row>
    <row r="10" spans="1:6" x14ac:dyDescent="0.2">
      <c r="A10" s="92">
        <v>9</v>
      </c>
      <c r="B10" s="93">
        <v>1</v>
      </c>
      <c r="C10" s="94">
        <v>9</v>
      </c>
      <c r="D10" s="85" t="str">
        <f>VLOOKUP('Flight and boat assignment'!C28,Teams!$B$1:$D$19,3,0)</f>
        <v>Klubb 2</v>
      </c>
      <c r="E10" s="86" t="str">
        <f>VLOOKUP('Flight and boat assignment'!D28,Teams!$B$1:$D$19,3,0)</f>
        <v>Klubb 3</v>
      </c>
      <c r="F10" s="87" t="str">
        <f>VLOOKUP('Flight and boat assignment'!E28,Teams!$B$1:$D$19,3,0)</f>
        <v>Klubb 1</v>
      </c>
    </row>
    <row r="11" spans="1:6" x14ac:dyDescent="0.2">
      <c r="A11" s="92">
        <v>10</v>
      </c>
      <c r="B11" s="93">
        <v>1</v>
      </c>
      <c r="C11" s="94">
        <v>10</v>
      </c>
      <c r="D11" s="85" t="str">
        <f>VLOOKUP('Flight and boat assignment'!C31,Teams!$B$1:$D$19,3,0)</f>
        <v>Klubb 2</v>
      </c>
      <c r="E11" s="86" t="str">
        <f>VLOOKUP('Flight and boat assignment'!D31,Teams!$B$1:$D$19,3,0)</f>
        <v>Klubb 3</v>
      </c>
      <c r="F11" s="87" t="str">
        <f>VLOOKUP('Flight and boat assignment'!E31,Teams!$B$1:$D$19,3,0)</f>
        <v>Klubb 1</v>
      </c>
    </row>
    <row r="12" spans="1:6" x14ac:dyDescent="0.2">
      <c r="A12" s="92">
        <v>11</v>
      </c>
      <c r="B12" s="93">
        <v>1</v>
      </c>
      <c r="C12" s="94">
        <v>11</v>
      </c>
      <c r="D12" s="85" t="str">
        <f>VLOOKUP('Flight and boat assignment'!C34,Teams!$B$1:$D$19,3,0)</f>
        <v>Klubb 3</v>
      </c>
      <c r="E12" s="86" t="str">
        <f>VLOOKUP('Flight and boat assignment'!D34,Teams!$B$1:$D$19,3,0)</f>
        <v>Klubb 1</v>
      </c>
      <c r="F12" s="87" t="str">
        <f>VLOOKUP('Flight and boat assignment'!E34,Teams!$B$1:$D$19,3,0)</f>
        <v>Klubb 2</v>
      </c>
    </row>
    <row r="13" spans="1:6" x14ac:dyDescent="0.2">
      <c r="A13" s="92">
        <v>12</v>
      </c>
      <c r="B13" s="93">
        <v>1</v>
      </c>
      <c r="C13" s="94">
        <v>12</v>
      </c>
      <c r="D13" s="85" t="str">
        <f>VLOOKUP('Flight and boat assignment'!C37,Teams!$B$1:$D$19,3,0)</f>
        <v>Klubb 3</v>
      </c>
      <c r="E13" s="86" t="str">
        <f>VLOOKUP('Flight and boat assignment'!D37,Teams!$B$1:$D$19,3,0)</f>
        <v>Klubb 1</v>
      </c>
      <c r="F13" s="87" t="str">
        <f>VLOOKUP('Flight and boat assignment'!E37,Teams!$B$1:$D$19,3,0)</f>
        <v>Klubb 2</v>
      </c>
    </row>
    <row r="14" spans="1:6" x14ac:dyDescent="0.2">
      <c r="A14" s="92">
        <v>13</v>
      </c>
      <c r="B14" s="93">
        <v>1</v>
      </c>
      <c r="C14" s="94">
        <v>13</v>
      </c>
      <c r="D14" s="85" t="str">
        <f>VLOOKUP('Flight and boat assignment'!C40,Teams!$B$1:$D$19,3,0)</f>
        <v>Klubb 3</v>
      </c>
      <c r="E14" s="86" t="str">
        <f>VLOOKUP('Flight and boat assignment'!D40,Teams!$B$1:$D$19,3,0)</f>
        <v>Klubb 1</v>
      </c>
      <c r="F14" s="87" t="str">
        <f>VLOOKUP('Flight and boat assignment'!E40,Teams!$B$1:$D$19,3,0)</f>
        <v>Klubb 2</v>
      </c>
    </row>
    <row r="15" spans="1:6" x14ac:dyDescent="0.2">
      <c r="A15" s="92">
        <v>14</v>
      </c>
      <c r="B15" s="93">
        <v>1</v>
      </c>
      <c r="C15" s="94">
        <v>14</v>
      </c>
      <c r="D15" s="85" t="str">
        <f>VLOOKUP('Flight and boat assignment'!C43,Teams!$B$1:$D$19,3,0)</f>
        <v>Klubb 3</v>
      </c>
      <c r="E15" s="86" t="str">
        <f>VLOOKUP('Flight and boat assignment'!D43,Teams!$B$1:$D$19,3,0)</f>
        <v>Klubb 1</v>
      </c>
      <c r="F15" s="87" t="str">
        <f>VLOOKUP('Flight and boat assignment'!E43,Teams!$B$1:$D$19,3,0)</f>
        <v>Klubb 2</v>
      </c>
    </row>
    <row r="16" spans="1:6" x14ac:dyDescent="0.2">
      <c r="A16" s="92">
        <v>15</v>
      </c>
      <c r="B16" s="93">
        <v>1</v>
      </c>
      <c r="C16" s="94">
        <v>15</v>
      </c>
      <c r="D16" s="88" t="str">
        <f>VLOOKUP('Flight and boat assignment'!C46,Teams!$B$1:$D$19,3,0)</f>
        <v>Klubb 3</v>
      </c>
      <c r="E16" s="89" t="str">
        <f>VLOOKUP('Flight and boat assignment'!D46,Teams!$B$1:$D$19,3,0)</f>
        <v>Klubb 1</v>
      </c>
      <c r="F16" s="90" t="str">
        <f>VLOOKUP('Flight and boat assignment'!E46,Teams!$B$1:$D$19,3,0)</f>
        <v>Klubb 2</v>
      </c>
    </row>
  </sheetData>
  <conditionalFormatting sqref="D16:F16">
    <cfRule type="duplicateValues" dxfId="13" priority="1006"/>
  </conditionalFormatting>
  <conditionalFormatting sqref="D15:F15">
    <cfRule type="duplicateValues" dxfId="12" priority="1007"/>
  </conditionalFormatting>
  <conditionalFormatting sqref="D14:F14">
    <cfRule type="duplicateValues" dxfId="11" priority="1008"/>
  </conditionalFormatting>
  <conditionalFormatting sqref="D13:F13">
    <cfRule type="duplicateValues" dxfId="10" priority="1009"/>
  </conditionalFormatting>
  <conditionalFormatting sqref="D12:F12">
    <cfRule type="duplicateValues" dxfId="9" priority="1010"/>
  </conditionalFormatting>
  <conditionalFormatting sqref="D11:F11">
    <cfRule type="duplicateValues" dxfId="8" priority="1011"/>
  </conditionalFormatting>
  <conditionalFormatting sqref="D10:F10">
    <cfRule type="duplicateValues" dxfId="7" priority="1012"/>
  </conditionalFormatting>
  <conditionalFormatting sqref="D9:F9">
    <cfRule type="duplicateValues" dxfId="6" priority="1013"/>
  </conditionalFormatting>
  <conditionalFormatting sqref="D8:F8">
    <cfRule type="duplicateValues" dxfId="5" priority="1014"/>
  </conditionalFormatting>
  <conditionalFormatting sqref="D7:F7">
    <cfRule type="duplicateValues" dxfId="4" priority="1015"/>
  </conditionalFormatting>
  <conditionalFormatting sqref="D6:F6">
    <cfRule type="duplicateValues" dxfId="3" priority="1016"/>
  </conditionalFormatting>
  <conditionalFormatting sqref="D5:F5">
    <cfRule type="duplicateValues" dxfId="2" priority="1017"/>
  </conditionalFormatting>
  <conditionalFormatting sqref="D4:F4">
    <cfRule type="duplicateValues" dxfId="1" priority="1018"/>
  </conditionalFormatting>
  <conditionalFormatting sqref="D3:F3">
    <cfRule type="duplicateValues" dxfId="0" priority="1019"/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D521B8-DB5A-4E97-A7EF-FB8BB6EA8BE8}"/>
</file>

<file path=customXml/itemProps2.xml><?xml version="1.0" encoding="utf-8"?>
<ds:datastoreItem xmlns:ds="http://schemas.openxmlformats.org/officeDocument/2006/customXml" ds:itemID="{E08D127E-A104-4B7C-9C02-B04715FC04AA}"/>
</file>

<file path=customXml/itemProps3.xml><?xml version="1.0" encoding="utf-8"?>
<ds:datastoreItem xmlns:ds="http://schemas.openxmlformats.org/officeDocument/2006/customXml" ds:itemID="{F98D7E5A-FC2F-4ACA-BD8D-9BEB5C65ED3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Teams</vt:lpstr>
      <vt:lpstr>Flight and boat assignment</vt:lpstr>
      <vt:lpstr>Sailing Chart</vt:lpstr>
      <vt:lpstr>'Flight and boat assignment'!pairingListTemplate</vt:lpstr>
      <vt:lpstr>'Flight and boat assignment'!pairingListTemplate__1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2021-04-06T07:22:54Z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